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Prace\Projekty\ETCS+GSM-R_Hranice_na_Morave-Horni_Lidec-Strelna\Soutěž na P+R_I.etapa\"/>
    </mc:Choice>
  </mc:AlternateContent>
  <xr:revisionPtr revIDLastSave="0" documentId="13_ncr:1_{E87F31E4-76D9-4406-B3E9-09998040D375}" xr6:coauthVersionLast="47" xr6:coauthVersionMax="47" xr10:uidLastSave="{00000000-0000-0000-0000-000000000000}"/>
  <bookViews>
    <workbookView xWindow="2475" yWindow="465" windowWidth="19800" windowHeight="15645" xr2:uid="{00000000-000D-0000-FFFF-FFFF00000000}"/>
  </bookViews>
  <sheets>
    <sheet name="Rekapitulace" sheetId="1" r:id="rId1"/>
    <sheet name="D.1.1." sheetId="3" r:id="rId2"/>
    <sheet name="D.1.2.2 RÚ" sheetId="4" r:id="rId3"/>
    <sheet name="D.1.2.3 ITZ" sheetId="10" r:id="rId4"/>
    <sheet name="D.1.2.4 PZTS" sheetId="5" r:id="rId5"/>
    <sheet name="D.1.2.5 kabelizace Vse-V.Karl" sheetId="6" r:id="rId6"/>
    <sheet name="D.1.2.5 kabelizace Hra-Stř" sheetId="11" r:id="rId7"/>
    <sheet name="D.1.2.8 Přenosový systém" sheetId="12" r:id="rId8"/>
    <sheet name="D.1.2.9 BTS Hra-VM" sheetId="7" r:id="rId9"/>
    <sheet name="D.1.2.9 BTS Lužná-Stř" sheetId="8" r:id="rId10"/>
    <sheet name="D.1.2.9 BTS Brňov-Val.Pol" sheetId="9" r:id="rId11"/>
    <sheet name="D.1.2.9 BTS Janová-VK" sheetId="13" r:id="rId12"/>
    <sheet name="D.1.3" sheetId="14" r:id="rId13"/>
    <sheet name="D.2.1" sheetId="15" r:id="rId14"/>
    <sheet name="D.2.2" sheetId="16" r:id="rId15"/>
    <sheet name="D.2.3.6" sheetId="17" r:id="rId16"/>
    <sheet name="D.2.3.8" sheetId="18" r:id="rId17"/>
    <sheet name="SO 98-98" sheetId="2" r:id="rId18"/>
  </sheets>
  <definedNames>
    <definedName name="_xlnm.Print_Titles" localSheetId="2">'D.1.2.2 RÚ'!$3:$4</definedName>
    <definedName name="_xlnm.Print_Titles" localSheetId="3">'D.1.2.3 ITZ'!$3:$4</definedName>
    <definedName name="_xlnm.Print_Titles" localSheetId="4">'D.1.2.4 PZTS'!$3:$4</definedName>
    <definedName name="_xlnm.Print_Titles" localSheetId="6">'D.1.2.5 kabelizace Hra-Stř'!$1:$4</definedName>
    <definedName name="_xlnm.Print_Titles" localSheetId="5">'D.1.2.5 kabelizace Vse-V.Karl'!$3:$4</definedName>
    <definedName name="_xlnm.Print_Titles" localSheetId="7">'D.1.2.8 Přenosový systém'!$1:$4</definedName>
    <definedName name="_xlnm.Print_Titles" localSheetId="10">'D.1.2.9 BTS Brňov-Val.Pol'!$1:$4</definedName>
    <definedName name="_xlnm.Print_Titles" localSheetId="8">'D.1.2.9 BTS Hra-VM'!$1:$4</definedName>
    <definedName name="_xlnm.Print_Titles" localSheetId="11">'D.1.2.9 BTS Janová-VK'!$1:$4</definedName>
    <definedName name="_xlnm.Print_Titles" localSheetId="9">'D.1.2.9 BTS Lužná-Stř'!$1:$4</definedName>
    <definedName name="_xlnm.Print_Titles" localSheetId="12">'D.1.3'!$1:$4</definedName>
    <definedName name="_xlnm.Print_Titles" localSheetId="13">'D.2.1'!$1:$4</definedName>
    <definedName name="_xlnm.Print_Titles" localSheetId="14">'D.2.2'!$1:$4</definedName>
    <definedName name="_xlnm.Print_Titles" localSheetId="15">'D.2.3.6'!$1:$4</definedName>
    <definedName name="_xlnm.Print_Titles" localSheetId="16">'D.2.3.8'!$2:$4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2" i="1" l="1"/>
  <c r="F107" i="1" l="1"/>
  <c r="B14" i="2" l="1"/>
  <c r="B18" i="2" s="1"/>
  <c r="J14" i="2"/>
  <c r="L14" i="2"/>
  <c r="L26" i="2" s="1"/>
  <c r="J18" i="2"/>
  <c r="L18" i="2"/>
  <c r="J22" i="2"/>
  <c r="L22" i="2"/>
  <c r="J28" i="2"/>
  <c r="L28" i="2"/>
  <c r="J32" i="2"/>
  <c r="L32" i="2"/>
  <c r="J36" i="2"/>
  <c r="L36" i="2"/>
  <c r="J40" i="2"/>
  <c r="L40" i="2"/>
  <c r="J44" i="2"/>
  <c r="L44" i="2"/>
  <c r="L46" i="2" l="1"/>
  <c r="K2" i="2" s="1"/>
  <c r="B22" i="2"/>
  <c r="B28" i="2" s="1"/>
  <c r="B36" i="2" l="1"/>
  <c r="B40" i="2" s="1"/>
  <c r="B32" i="2"/>
  <c r="F147" i="1"/>
  <c r="F88" i="1"/>
  <c r="F109" i="1" l="1"/>
  <c r="F97" i="1"/>
  <c r="F75" i="1"/>
  <c r="F11" i="1"/>
  <c r="F9" i="1"/>
  <c r="F6" i="1"/>
  <c r="E2" i="1" s="1"/>
  <c r="F3" i="1"/>
  <c r="F7" i="1" l="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<sst xmlns="http://schemas.openxmlformats.org/spreadsheetml/2006/main" count="1522" uniqueCount="781">
  <si>
    <t>stavba:</t>
  </si>
  <si>
    <t>Kontrolní součet [Kč]</t>
  </si>
  <si>
    <t>Celková cena [Kč]</t>
  </si>
  <si>
    <t>Cena díla za projektovou dokumentaci stavby</t>
  </si>
  <si>
    <t>cena SO</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</si>
  <si>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</si>
  <si>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</si>
  <si>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</si>
  <si>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</si>
  <si>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</si>
  <si>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</si>
  <si>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</si>
  <si>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</si>
  <si>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</si>
  <si>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</si>
  <si>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D.1</t>
  </si>
  <si>
    <t>Železniční zabezpečovací zařízení</t>
  </si>
  <si>
    <t>PS</t>
  </si>
  <si>
    <t>D.2</t>
  </si>
  <si>
    <t>Železniční sdělovací zařízení</t>
  </si>
  <si>
    <t>D.3</t>
  </si>
  <si>
    <t>Silnoproudá technologie včetně DŘT</t>
  </si>
  <si>
    <t>SO</t>
  </si>
  <si>
    <t>E.1.4</t>
  </si>
  <si>
    <t>Mosty, propustky, zdi</t>
  </si>
  <si>
    <t>E.2</t>
  </si>
  <si>
    <t>Pozemní stavební objekty</t>
  </si>
  <si>
    <t>E.3.6</t>
  </si>
  <si>
    <t>Rozvodny vn, nn, osvětlení a dálkové ovládání odpojovačů</t>
  </si>
  <si>
    <t>E.3.8</t>
  </si>
  <si>
    <t>Vnější uzemnění</t>
  </si>
  <si>
    <t xml:space="preserve"> V …………….. dne …………..</t>
  </si>
  <si>
    <t xml:space="preserve">ve funkci </t>
  </si>
  <si>
    <t xml:space="preserve">oprávněná osoba k podpisu nabídky za uchazeče </t>
  </si>
  <si>
    <t>37-01-31</t>
  </si>
  <si>
    <t>t.ú. Karolinka - Velké Karlovice, úprava ZZ na přejezdu P 8125 v zast. Velké Karlovice</t>
  </si>
  <si>
    <t>cena PS</t>
  </si>
  <si>
    <t>t.ú. Hranice na Moravě - Valašské Meziříčí, úprava rozhlasových zařízení</t>
  </si>
  <si>
    <t>t.ú. Valašské Meziříčí - Vsetín, úprava rozhlasových zařízení</t>
  </si>
  <si>
    <t>t.ú. Vsetín - st.hranice SR, úprava rozhlasových zařízení</t>
  </si>
  <si>
    <t>24-02-20</t>
  </si>
  <si>
    <t>25-02-20</t>
  </si>
  <si>
    <t>26-02-20</t>
  </si>
  <si>
    <t>24-02-30</t>
  </si>
  <si>
    <t>25-02-30</t>
  </si>
  <si>
    <t>26-02-30</t>
  </si>
  <si>
    <t>t.ú. Hranice na Moravě - Valašské Meziříčí, úprava zapojovačů</t>
  </si>
  <si>
    <t>t.ú. Valašské Meziříčí - Vsetín, úprava zapojovačů</t>
  </si>
  <si>
    <t>t.ú. Vsetín - st.hranice SR, úprava zapojovačů</t>
  </si>
  <si>
    <t>04-02-40</t>
  </si>
  <si>
    <t>04-02-41</t>
  </si>
  <si>
    <t>18-02-40</t>
  </si>
  <si>
    <t>17-02-40</t>
  </si>
  <si>
    <t>zast. Černotín, PZTS</t>
  </si>
  <si>
    <t>zast. Špičky, PZTS</t>
  </si>
  <si>
    <t>zast. Lidečko ves, PZTS</t>
  </si>
  <si>
    <t>ŽST Valašská Polanka, PZTS</t>
  </si>
  <si>
    <t>02-02-50</t>
  </si>
  <si>
    <t>09-02-50</t>
  </si>
  <si>
    <t>09-02-51</t>
  </si>
  <si>
    <t>11-02-50</t>
  </si>
  <si>
    <t>12-02-50</t>
  </si>
  <si>
    <t>14-02-50</t>
  </si>
  <si>
    <t>16-02-50</t>
  </si>
  <si>
    <t>21-02-50</t>
  </si>
  <si>
    <t>21-02-51</t>
  </si>
  <si>
    <t>24-02-50</t>
  </si>
  <si>
    <t>25-02-50</t>
  </si>
  <si>
    <t>26-02-50</t>
  </si>
  <si>
    <t>t.ú. Hranice na Moravě - Hranice na Moravě město, TK</t>
  </si>
  <si>
    <t>t.ú. Valašské Meziříčí - Rožnov pod Radhoštěm, TK</t>
  </si>
  <si>
    <t>t.ú. Valašské Meziříčí - Rožnov pod Radhoštěm, TOK</t>
  </si>
  <si>
    <t>t.ú. Valašské Meziříčí - Frenštát pod Radhoštěm, TOK</t>
  </si>
  <si>
    <t>t.ú. Valašské Meziříčí - Jablůnka, TK</t>
  </si>
  <si>
    <t>t.ú. Jablůnka - Vsetín, TK</t>
  </si>
  <si>
    <t>t.ú. Vsetín - Valašská Polanka, TK</t>
  </si>
  <si>
    <t>t.ú. Horní Lideč - Valašské Klobouky, TK</t>
  </si>
  <si>
    <t>t.ú. Horní Lideč - Valašské Klobouky, TOK</t>
  </si>
  <si>
    <t>t.ú. Hranice na Moravě - Valašské Meziříčí, DOK a TOK</t>
  </si>
  <si>
    <t>t.ú. Valašské Meziříčí - Vsetín, DOK a TOK</t>
  </si>
  <si>
    <t>t.ú. Vsetín - st.hranice SR, DOK a TOK</t>
  </si>
  <si>
    <t>31-02-50</t>
  </si>
  <si>
    <t>37-02-50</t>
  </si>
  <si>
    <t>40-02-50</t>
  </si>
  <si>
    <t>t.ú. Vsetín - Hovězí, TK</t>
  </si>
  <si>
    <t>t.ú. Karolinka - Velké Karlovice, TK</t>
  </si>
  <si>
    <t>t.ú. Vsetín - Velké Karlovice, DOK a TOK</t>
  </si>
  <si>
    <t>40-02-80</t>
  </si>
  <si>
    <t>t.ú. Vsetín - Velké Karlovice, přenosový systém</t>
  </si>
  <si>
    <t>03-02-90</t>
  </si>
  <si>
    <t>04-02-90</t>
  </si>
  <si>
    <t>04-02-91</t>
  </si>
  <si>
    <t>05-02-90</t>
  </si>
  <si>
    <t>07-02-90</t>
  </si>
  <si>
    <t>09-02-90</t>
  </si>
  <si>
    <t>09-02-91</t>
  </si>
  <si>
    <t>11-02-90</t>
  </si>
  <si>
    <t>12-02-90</t>
  </si>
  <si>
    <t>12-02-91</t>
  </si>
  <si>
    <t>12-02-92</t>
  </si>
  <si>
    <t>13-02-90</t>
  </si>
  <si>
    <t>14-02-90</t>
  </si>
  <si>
    <t>15-02-90</t>
  </si>
  <si>
    <t>16-02-90</t>
  </si>
  <si>
    <t>16-02-91</t>
  </si>
  <si>
    <t>17-02-90</t>
  </si>
  <si>
    <t>18-02-90</t>
  </si>
  <si>
    <t>18-02-91</t>
  </si>
  <si>
    <t>18-02-92</t>
  </si>
  <si>
    <t>19-02-90</t>
  </si>
  <si>
    <t>20-02-90</t>
  </si>
  <si>
    <t>20-02-91</t>
  </si>
  <si>
    <t>20-02-92</t>
  </si>
  <si>
    <t>21-02-90</t>
  </si>
  <si>
    <t>BTS 334 ŽST Hranice na Mor. město, doplnění</t>
  </si>
  <si>
    <t>BTS 434 zast.Černotín</t>
  </si>
  <si>
    <t>BTS 435 zast.Špičky</t>
  </si>
  <si>
    <t>BTS 436 ŽST Hustopeče nad Bečvou</t>
  </si>
  <si>
    <t>BTS 437 ŽST Lhotka nad Bečvou</t>
  </si>
  <si>
    <t>BTS 438 Valašské Meziříčí sever</t>
  </si>
  <si>
    <t>BTS 439 zast.Krhová</t>
  </si>
  <si>
    <t>BTS 440 Domorac</t>
  </si>
  <si>
    <t>BTS 442 Valašské Meziříčí jih</t>
  </si>
  <si>
    <t>BTS 443 zast.Brňov</t>
  </si>
  <si>
    <t>BTS 444 zast.Bystřička</t>
  </si>
  <si>
    <t>BTS 445 ŽST Jablůnka</t>
  </si>
  <si>
    <t>BTS 446 Vsetín-Bobrky</t>
  </si>
  <si>
    <t>BTS 447 ŽST Vsetín</t>
  </si>
  <si>
    <t>BTS 448 Vsetín-Bečva</t>
  </si>
  <si>
    <t>BTS 477 zast. Leskovec</t>
  </si>
  <si>
    <t>BTS 478 ŽST Valašská Polanka</t>
  </si>
  <si>
    <t>BTS 479 zast. Lužná u Vsetína</t>
  </si>
  <si>
    <t>BTS 480 zast. Lidečko</t>
  </si>
  <si>
    <t>BTS 481 zast. Lidečko ves</t>
  </si>
  <si>
    <t>BTS 482 ŽST Horní Lideč</t>
  </si>
  <si>
    <t>BTS 483 Střelná</t>
  </si>
  <si>
    <t>BTS 485 Střelná-obora</t>
  </si>
  <si>
    <t>Repeater 485.1 Střelná-obora</t>
  </si>
  <si>
    <t>BTS 486 zast.Valašské Příkazy</t>
  </si>
  <si>
    <t>27-02-90</t>
  </si>
  <si>
    <t>27-02-91</t>
  </si>
  <si>
    <t>t.ú. Hranice na Moravě - st.hranice SR, zapojení GSM-R do provozu</t>
  </si>
  <si>
    <t>t.ú. Hranice na Moravě - st.hranice SR, doplnění neproměnných návěstí</t>
  </si>
  <si>
    <t>31-02-90</t>
  </si>
  <si>
    <t>33-02-90</t>
  </si>
  <si>
    <t>34-02-90</t>
  </si>
  <si>
    <t>35-02-90</t>
  </si>
  <si>
    <t>36-02-90</t>
  </si>
  <si>
    <t>37-02-90</t>
  </si>
  <si>
    <t>BTS 471 zast. Janová</t>
  </si>
  <si>
    <t>BTS 472 zast. Huslenky</t>
  </si>
  <si>
    <t>BTS 473 ŽST Halenkov</t>
  </si>
  <si>
    <t>BTS 474 zast. Nový Hrozenkov</t>
  </si>
  <si>
    <t>BTS 475 ŽST Karolinka</t>
  </si>
  <si>
    <t>BTS 476 zast. Velké Karlovice</t>
  </si>
  <si>
    <t>40-02-90</t>
  </si>
  <si>
    <t>51-02-90</t>
  </si>
  <si>
    <t>t.ú. Vsetín - Velké Karlovice, zapojení GSM-R do provozu</t>
  </si>
  <si>
    <t>Doplnění centrálních částí sítě GSM-R</t>
  </si>
  <si>
    <t>51-03-10</t>
  </si>
  <si>
    <t>ED Přerov, doplnění technologie DŘT</t>
  </si>
  <si>
    <t>16-03-30</t>
  </si>
  <si>
    <t>20-03-30</t>
  </si>
  <si>
    <t>TNS Ústí u Vsetína, výměna TR 22/6kV</t>
  </si>
  <si>
    <t>TNS Střelná, výměna TR 22/6kV</t>
  </si>
  <si>
    <t>05-03-60</t>
  </si>
  <si>
    <t>07-03-60</t>
  </si>
  <si>
    <t>11-03-60</t>
  </si>
  <si>
    <t>13-03-60</t>
  </si>
  <si>
    <t>17-03-60</t>
  </si>
  <si>
    <t>19-03-60</t>
  </si>
  <si>
    <t>24-03-60</t>
  </si>
  <si>
    <t>25-03-60</t>
  </si>
  <si>
    <t>26-03-60</t>
  </si>
  <si>
    <t>ŽST Hustopeče nad Bečvou, úprava STS 6kV</t>
  </si>
  <si>
    <t>ŽST Lhotka nad Bečvou, úprava STS 6kV</t>
  </si>
  <si>
    <t>t.ú. Valašské Meziříčí - Frenštát pod Radnoštěm, TTS 6kV</t>
  </si>
  <si>
    <t>ŽST Jablůnka, úprava STS 6kV</t>
  </si>
  <si>
    <t>ŽST Valašská Polanka, úprava STS 6kV</t>
  </si>
  <si>
    <t>ŽST Horní Lideč, úprava STS 6kV</t>
  </si>
  <si>
    <t>t.ú. Hranice na Moravě - Valašské Meziříčí, TTS 6kV</t>
  </si>
  <si>
    <t>t.ú. Valašské Meziříčí - Vsetín, TTS 6kV</t>
  </si>
  <si>
    <t>t.ú. Vsetín - st.hranice SR, TTS 6kV</t>
  </si>
  <si>
    <t>02-20-01</t>
  </si>
  <si>
    <t>03-20-01</t>
  </si>
  <si>
    <t>10-20-01</t>
  </si>
  <si>
    <t>12-20-01</t>
  </si>
  <si>
    <t>14-20-01</t>
  </si>
  <si>
    <t>16-20-01</t>
  </si>
  <si>
    <t>21-20-01</t>
  </si>
  <si>
    <t>31-20-01</t>
  </si>
  <si>
    <t>t.ú. Hranice na Moravě - Hranice na Moravě město, Přechody kabelů přes umělé stavby</t>
  </si>
  <si>
    <t>ŽST Hranice na Moravě město, Přechody kabelů přes umělé stavby</t>
  </si>
  <si>
    <t>ŽST Valašské Meziříčí, Přechody kabelů přes umělé stavby</t>
  </si>
  <si>
    <t>t.ú. Valašské Meziříčí - Jablůnka, Přechody kabelů přes umělé stavby</t>
  </si>
  <si>
    <t>t.ú. Jablůnka - Vsetín, Přechody kabelů přes umělé stavby</t>
  </si>
  <si>
    <t>t.ú. Vsetín - Valašská Polanka, Přechody kabelů přes umělé stavby</t>
  </si>
  <si>
    <t>t.ú. Horní Lideč - Valašské Klobouky, Přechody kabelů přes umělé stavby</t>
  </si>
  <si>
    <t>t.ú. Vsetín - Hovězí, Přechody kabelů přes umělé stavby</t>
  </si>
  <si>
    <t>04-72-10</t>
  </si>
  <si>
    <t>04-72-11</t>
  </si>
  <si>
    <t>11-72-01</t>
  </si>
  <si>
    <t>17-72-10</t>
  </si>
  <si>
    <t>18-72-10</t>
  </si>
  <si>
    <t>24-72-01</t>
  </si>
  <si>
    <t>25-72-01</t>
  </si>
  <si>
    <t>26-72-01</t>
  </si>
  <si>
    <t>t.ú. Hranice na Moravě město - Hustopeče nad Bečvou, zast. Černotín, stavební úpravy</t>
  </si>
  <si>
    <t>t.ú. Hranice na Moravě město - Hustopeče nad Bečvou, zast. Špičky, stavební úpravy</t>
  </si>
  <si>
    <t>tú Valašské Meziříčí - Frenštát pod Radnoštěm, Stavební úpravy pro TTS6kV</t>
  </si>
  <si>
    <t>ŽST Valašská Polanka, stavební úpravy</t>
  </si>
  <si>
    <t>t.ú. Valašská Polanka - Horní Lideč, zast. Lidečko ves, stavební úpravy</t>
  </si>
  <si>
    <t>t.ú. Karolinka - Velké Karlovice, zast. Vel.Karlovice zast., stavební úpravy</t>
  </si>
  <si>
    <t>t.ú. Hranice na Moravě - Valašské Meziříčí, Stavební úpravy pro TTS6kV</t>
  </si>
  <si>
    <t>t.ú. Valašské Meziříčí – Vsetín, Stavební úpravy pro TTS6kV</t>
  </si>
  <si>
    <t>t.ú. Vsetín - st.hranice SR, Stavební úpravy pro TTS6kV</t>
  </si>
  <si>
    <t>03-86-01</t>
  </si>
  <si>
    <t>04-86-01</t>
  </si>
  <si>
    <t>04-86-02</t>
  </si>
  <si>
    <t>04-86-03</t>
  </si>
  <si>
    <t>04-86-04</t>
  </si>
  <si>
    <t>05-86-01</t>
  </si>
  <si>
    <t>07-86-01</t>
  </si>
  <si>
    <t>11-86-01</t>
  </si>
  <si>
    <t>11-86-02</t>
  </si>
  <si>
    <t>11-86-03</t>
  </si>
  <si>
    <t>10-86-01</t>
  </si>
  <si>
    <t>12-86-01</t>
  </si>
  <si>
    <t>12-86-02</t>
  </si>
  <si>
    <t>12-86-03</t>
  </si>
  <si>
    <t>13-86-01</t>
  </si>
  <si>
    <t>14-86-01</t>
  </si>
  <si>
    <t>15-86-01</t>
  </si>
  <si>
    <t>16-86-01</t>
  </si>
  <si>
    <t>16-86-02</t>
  </si>
  <si>
    <t>17-86-01</t>
  </si>
  <si>
    <t>18-86-01</t>
  </si>
  <si>
    <t>18-86-02</t>
  </si>
  <si>
    <t>18-86-03</t>
  </si>
  <si>
    <t>19-86-01</t>
  </si>
  <si>
    <t>20-86-01</t>
  </si>
  <si>
    <t>20-86-02</t>
  </si>
  <si>
    <t>20-86-03</t>
  </si>
  <si>
    <t>20-86-04</t>
  </si>
  <si>
    <t>21-86-01</t>
  </si>
  <si>
    <t>25-86-01</t>
  </si>
  <si>
    <t>31-86-01</t>
  </si>
  <si>
    <t>33-86-01</t>
  </si>
  <si>
    <t>34-86-01</t>
  </si>
  <si>
    <t>35-86-01</t>
  </si>
  <si>
    <t>36-86-01</t>
  </si>
  <si>
    <t>37-86-01</t>
  </si>
  <si>
    <t>ŽST Hranice na Moravě město, úprava rozvodů nn</t>
  </si>
  <si>
    <t>zast. Teplice nad Bečvou, úprava rozvodů nn</t>
  </si>
  <si>
    <t>zast. Černotín, úprava rozvodů nn</t>
  </si>
  <si>
    <t>zast. Špičky, úprava rozvodů nn</t>
  </si>
  <si>
    <t>zast. Milotice nad Bečvou, úprava rozvodů nn</t>
  </si>
  <si>
    <t>ŽST Hustopeče nad Bečvou, úprava rozvodů nn</t>
  </si>
  <si>
    <t>ŽST Lhotka nad Bečvou, úprava rozvodů nn</t>
  </si>
  <si>
    <t>BTS 438 Valašské Meziříčí sever, přípojka nn</t>
  </si>
  <si>
    <t>zast. Krhová, úprava rozvodů nn</t>
  </si>
  <si>
    <t>BTS 440 Domorac, přípojka nn</t>
  </si>
  <si>
    <t>ŽST Valašské Meziříčí, úprava rozvodů nn</t>
  </si>
  <si>
    <t>BTS 442 Valašské Meziříčí jih, přípojka nn</t>
  </si>
  <si>
    <t>zast. Brňov, úprava rozvodů nn</t>
  </si>
  <si>
    <t>zast. Bystřička, úprava rozvodů nn</t>
  </si>
  <si>
    <t>ŽST Jablůnka, úprava rozvodů nn</t>
  </si>
  <si>
    <t>BTS 446 Vsetín-Bobrky, přípojka nn</t>
  </si>
  <si>
    <t>BTS 447 ŽST Vsetín, přípojka nn</t>
  </si>
  <si>
    <t>BTS 448 Vsetín-Bečva, přípojka nn</t>
  </si>
  <si>
    <t>zast. Leskovec, úprava rozvodů nn</t>
  </si>
  <si>
    <t>ŽST Valašská Polanka, úprava rozvodů nn</t>
  </si>
  <si>
    <t>zast. Lužná u Vsetína, úprava rozvodů nn</t>
  </si>
  <si>
    <t>zast. Lidečko, úprava rozvodů nn</t>
  </si>
  <si>
    <t>zast. Lidečko ves, úprava rozvodů nn</t>
  </si>
  <si>
    <t>Horní Lideč, úprava rozvodů nn</t>
  </si>
  <si>
    <t>t.ú. Horní Lideč - st.hranice SR, úprava rozvodů nn</t>
  </si>
  <si>
    <t>BTS 483 Střelná, přípojka nn</t>
  </si>
  <si>
    <t>BTS 485 Střelná-obora, přípojka nn</t>
  </si>
  <si>
    <t>Repeater 485.1 Střelná-obora, přípojka nn</t>
  </si>
  <si>
    <t>zast. Valašské Příkazy, úprava rozvodů nn</t>
  </si>
  <si>
    <t>t.ú. Valašské Meziříčí - Vsetín, kabel 6kV</t>
  </si>
  <si>
    <t>zast. Janová, úprava rozvodů nn</t>
  </si>
  <si>
    <t>zast. Huslenky, úprava rozvodů nn</t>
  </si>
  <si>
    <t>ŽST Halenkov, úprava rozvodů nn</t>
  </si>
  <si>
    <t>zast. Nový Hrozenkov, úprava rozvodů nn</t>
  </si>
  <si>
    <t>ŽST Karolinka, úprava rozvodů nn</t>
  </si>
  <si>
    <t>zast. Velké Karlovice zast., úprava rozvodů nn</t>
  </si>
  <si>
    <t>11-88-01</t>
  </si>
  <si>
    <t>24-88-01</t>
  </si>
  <si>
    <t>25-88-01</t>
  </si>
  <si>
    <t>26-88-01</t>
  </si>
  <si>
    <t>t.ú. Valašské Meziříčí - Frenštát pod Radnoštěm, uzemnění TTS 6kV</t>
  </si>
  <si>
    <t>t.ú. Hranice na Moravě - Valašské Meziříčí, uzemnění TTS 6kV</t>
  </si>
  <si>
    <t>t.ú. Valašské Meziříčí - Vsetín, uzemnění TTS 6kV</t>
  </si>
  <si>
    <t>t.ú. Vsetín - st.hranice SR, uzemnění TTS 6kV</t>
  </si>
  <si>
    <t>DÚSL</t>
  </si>
  <si>
    <t>Projektová dokumentace pro společné povolení</t>
  </si>
  <si>
    <t>Ostatní</t>
  </si>
  <si>
    <t>za  Díl</t>
  </si>
  <si>
    <t>Součet</t>
  </si>
  <si>
    <t>W</t>
  </si>
  <si>
    <t>V rozsahu dle Smlouvy o dílo.</t>
  </si>
  <si>
    <t>KPL</t>
  </si>
  <si>
    <t>Exkurze</t>
  </si>
  <si>
    <t>R-položka</t>
  </si>
  <si>
    <t>VSEOB008</t>
  </si>
  <si>
    <t>Položka zahrnuje veškeré činnosti nezbytné pro zajištění zpracování procesu Trackside Approval. Detailně jsou specifikace požadavků na Trackside Approva v ZTP.</t>
  </si>
  <si>
    <t>TS</t>
  </si>
  <si>
    <t>v předepsaném rozsahu a počtu dle ZTP</t>
  </si>
  <si>
    <t>VV</t>
  </si>
  <si>
    <t>Zpracování procesu Trackside Approval</t>
  </si>
  <si>
    <t>PP</t>
  </si>
  <si>
    <t>osobo-den</t>
  </si>
  <si>
    <t>Trackside Approval</t>
  </si>
  <si>
    <t>VSEOB007</t>
  </si>
  <si>
    <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</si>
  <si>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</si>
  <si>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Zajištění propagace stavby dle podmínek poskytovatele dotace</t>
  </si>
  <si>
    <t>Publicita</t>
  </si>
  <si>
    <t>VSEOB006</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</si>
  <si>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</si>
  <si>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</si>
  <si>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</si>
  <si>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</si>
  <si>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</si>
  <si>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</si>
  <si>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</si>
  <si>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v realizaci </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</si>
  <si>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</si>
  <si>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</si>
  <si>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</si>
  <si>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</si>
  <si>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</si>
  <si>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</si>
  <si>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</si>
  <si>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</si>
  <si>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</si>
  <si>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</si>
  <si>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</si>
  <si>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</si>
  <si>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</si>
  <si>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Vypracování geodetické části dokumentace skutečného provedení</t>
  </si>
  <si>
    <t>Geodetická dokumentace skutečného provedení stavby</t>
  </si>
  <si>
    <t>VSEOB001</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</si>
  <si>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</si>
  <si>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</si>
  <si>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</si>
  <si>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</si>
  <si>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</si>
  <si>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</si>
  <si>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</si>
  <si>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</si>
  <si>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</si>
  <si>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</si>
  <si>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</si>
  <si>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</si>
  <si>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</si>
  <si>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</si>
  <si>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</si>
  <si>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</si>
  <si>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</si>
  <si>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</si>
  <si>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</si>
  <si>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SŽDC s.o.</t>
  </si>
  <si>
    <t>Majetek:</t>
  </si>
  <si>
    <t xml:space="preserve">  Zjednodušená dokumentace ve stadiu 2 - ZDS2</t>
  </si>
  <si>
    <t>Stádium 2</t>
  </si>
  <si>
    <t>Stupeň dokumentace:</t>
  </si>
  <si>
    <t>Klasifikace SO/PS:</t>
  </si>
  <si>
    <t/>
  </si>
  <si>
    <t>Kategorie monitoringu:</t>
  </si>
  <si>
    <t>Všeobecný objekt</t>
  </si>
  <si>
    <t>SO 98-98</t>
  </si>
  <si>
    <t>SO/PS:</t>
  </si>
  <si>
    <t>CELKEM:</t>
  </si>
  <si>
    <t>Stavba:</t>
  </si>
  <si>
    <t>SOUPIS PRACÍ / ROZPOČET</t>
  </si>
  <si>
    <t>SOPS/PR/2018/06/01</t>
  </si>
  <si>
    <t>GSM-R + ETCS Hranice na Moravě - Horní Lideč – Střelná. I. Etapa</t>
  </si>
  <si>
    <t xml:space="preserve">GSM-R + ETCS Hranice na Moravě - Horní Lideč – Střelná. I. etapa
</t>
  </si>
  <si>
    <t>S631500709</t>
  </si>
  <si>
    <t>5003720031</t>
  </si>
  <si>
    <t>27-02-80.1</t>
  </si>
  <si>
    <t>27-02-80.2</t>
  </si>
  <si>
    <t>t.ú. Hranice na Moravě - st.hranice SR, přenosový systém - síť TDS</t>
  </si>
  <si>
    <t>t.ú. Hranice na Moravě - st.hranice SR, přenosový systém -síť IP MPLS GSM-R</t>
  </si>
  <si>
    <t>37-72-10</t>
  </si>
  <si>
    <t>12-86-04</t>
  </si>
  <si>
    <t>Repeater 444 zast.Bystřička, přípojka nn</t>
  </si>
  <si>
    <t>E.2.2</t>
  </si>
  <si>
    <t>Demolice</t>
  </si>
  <si>
    <t>17-78-01</t>
  </si>
  <si>
    <t>ŽST Valašská Polanka, demolice objektu</t>
  </si>
  <si>
    <t>Nutná koordinace s ostatními PS a SO při realizaci při přeložce vnitřní výstroje PZZ.</t>
  </si>
  <si>
    <t xml:space="preserve">V rámci PS bude řešena úprava umístění přejezdového zabezpečovacího zařízení v reléovém domku na přejezdu P8125 na zastávce Velké Karlovice. V rámci PS 37-02-90 BTS 476 zast. Velké Karlovice bude instalována technologie BTS na zastávce Velké Karlovice. Umístění technologie BTS do samostatného objektu, nebo realizace BTS ve venkovním provedení není v tomto případě možná, proto bude v rámci stavby dispozičně upraven RD PZS. Stavební úpravy řeší  SO 37-72-10 t.ú. Karolinka – Velké Karlovice, zast. Vel. Karlovice zast., stavební úpravy. V RD bude stávající místnost s výstrojí PZS rozdělena na dvě samostatné místnosti a zádveří.  
Výstroj PZS je umístěna v reléovém stojanu. V blízkosti stojanu je kabelový žlab, kterým je do místnosti přivedena venkovní kabelizace. Z důvodu nového prostorového uspořádání je nutné reléový stojan přemístit na opačnou stranu kabelového žlabu, tak aby byl zajištěn dostatečný pracovní prostor okolo stojanu (min. 800 mm). Dále bude do místnosti s výstrojí RD PZS přemístěn dobíječ, baterie a police na dokumentaci.
Po dobu přeložek vnitřní výstroje PZS je nutné počítat s výlukou přejezdového zabezpečovacího zařízení.
Venkovní výstroj přejezdu a venkovní kabelizace nebudou stavbou dotčeny.
</t>
  </si>
  <si>
    <t xml:space="preserve"> PS 37-01-31</t>
  </si>
  <si>
    <t>Cena za položku</t>
  </si>
  <si>
    <t>Poznámka</t>
  </si>
  <si>
    <t>Rekapitulace dat pro tvorbu nabídkové ceny stavby</t>
  </si>
  <si>
    <t>Název položky</t>
  </si>
  <si>
    <t>Položka</t>
  </si>
  <si>
    <t>Příloha č.: 701</t>
  </si>
  <si>
    <t>Požadavky na výkon nebo funkci - D.1.1 Zabezpečovací zařízení</t>
  </si>
  <si>
    <t>Stupeň dokumentace: ZDS2</t>
  </si>
  <si>
    <t>Název stavby: GSM-R+ETCS Hranice na Moravě - Horní Lideč - Střelná, I. Etapa</t>
  </si>
  <si>
    <t xml:space="preserve">Rozsah dodávek a montáží požadovaný v rámci tohoto PS:
• Demontáž stávající rozhlasové ústředny - 5ks
• dodávka a montáž nové rozhlasové ústředny včetně potřebného příslušenství - 5ks
• přepojení stávajících rozvodů na nové rozhlasové ústředny - 4ks
• vybudování nových rozvodů v zast. Lužná - 1ks
• integrace ovládání rozhlasu do zapojovačů  - 5ks
• integrace ústředen do systému DDTS - 5ks
• zprovoznění a přezkoušení rozhlasu včetně dalších potřebných postupu a nastavení  - 5ks
• zajištění dohledu správce stávajícího upravovaného zařízení
• vypracování realizační dokumentace
</t>
  </si>
  <si>
    <t xml:space="preserve">V rámci tohoto PS budou vyměněny ústředny v následujících lokacích:
   • žst. Valašská Polanka
   • zast. Lužná
   • zast. Lideško ves
   • žst. Horní Lideč
   • zast. Střelná
</t>
  </si>
  <si>
    <t xml:space="preserve">V rámci tohoto PS se všechny analogové rozhlasové ústředny v dotčeném úseku vymění na nové v IP provedení. Stávající kabelové rozvody rozhlasu, rozhlasové větve a stávající reproduktorové soustavy zůstanou stávající, nebudou se vyměňovat ani rozšiřovat, pouze v zast. Lužná, kde se opouští stávající budova budou reproduktory z této budovy přemístěné na přístřešek a budou nově napojeny do TD pro BTS. Ovládání nového rozhlasu se integruje do nových zapojovačů a do systému DDTS.
</t>
  </si>
  <si>
    <t>PS 26-02-20</t>
  </si>
  <si>
    <t xml:space="preserve">Rozsah dodávek a montáží požadovaný v rámci tohoto PS:
• Demontáž stávající rozhlasové ústředny - cca 6ks
• dodávka a montáž nové rozhlasové ústředny včetně potřebného příslušenství - cca 6ks
• přepojení stávajících rozvodů na nové rozhlasové ústředny - cca 6ks
• integrace ovládání rozhlasu do zapojovačů  - cca 5ks
• integrace ústředen do systému DDTS - cca 6ks
• zprovoznění a přezkoušení rozhlasu včetně dalších potřebných postupu a nastavení  - cca 6ks
• zajištění dohledu správce stávajícího upravovaného zařízení
• vypracování realizační dokumentace
</t>
  </si>
  <si>
    <t xml:space="preserve">V rámci tohoto PS budou vyměněny ústředny v následujících lokacích:
   • žst. Valašské Meziříčí
   • zast. Brňov - vč. kompletní dodávky nové venkovní přístrojové skříně, jejího napájení a přesměrování kabelizace k rozhlasovým stožárkům
   • zast. Bystřička - vč. přesměrování kabelizace do bývalé výpravní budovy
   • žst. Jablůnka
</t>
  </si>
  <si>
    <t xml:space="preserve">V rámci tohoto PS se všechny analogové rozhlasové ústředny v dotčeném úseku vymění na nové v IP provedení. Pookud není uvedení jinak, stávající kabelové rozvody rozhlasu, rozhlasové větve a stávající reproduktorové soustavy zůstanou stávající, nebudou se vyměňovat ani rozšiřovat. Ovládání nového rozhlasu se integruje do nových zapojovačů a do systému DDTS.
</t>
  </si>
  <si>
    <t>PS 25-02-20</t>
  </si>
  <si>
    <t xml:space="preserve">V rámci tohoto PS budou vyměněny ústředny v následujících lokacích:
   • žst. Hranice na Moravě město
   • zast. Teplice nad Bečvou
   • zast. Černotín
   • zast. Špičky
   • zast. Milotice nad Bečvou
   • žst. Hustopeče nad Bečvou
</t>
  </si>
  <si>
    <t>V rozsahu TZ, výkresové části dokumentace a technických specifikací stavby.</t>
  </si>
  <si>
    <t xml:space="preserve">V rámci tohoto PS se všechny analogové rozhlasové ústředny v dotčeném úseku vymění na nové v IP provedení. Stávající kabelové rozvody rozhlasu, rozhlasové větve a stávající reproduktorové soustavy zůstanou stávající, nebudou se vyměňovat ani rozšiřovat. Ovládání nového rozhlasu se integruje do nových zapojovačů a do systému DDTS.
</t>
  </si>
  <si>
    <t>PS 24-02-20</t>
  </si>
  <si>
    <t>Příloha č.: 702</t>
  </si>
  <si>
    <t>Požadavky na výkon nebo funkci - D.1.2 Sdělovací zařízení</t>
  </si>
  <si>
    <t xml:space="preserve">Bude provedena prostorová ochrana a plášťová ochrana objektu. U vstupu do objektu/místnosti budou umístěné klávesnice pro ovládání systému (s vestavěnou čtečkou karet nebo bude čtečka karet zvlášť), zapojené na sběrnici ústředny PZTS. Prostory budou také střeženy optickokouřovými hlásiči,pohybovými čidly a tlačítkovými požárními hlásiči. Ústředna PZTS v IP provedení bude umístěna na stěně v sděl. místnosti. 
Ústředna PZTS, bude přes komunikační rozhraní Ethernet určené pro nadstavby, připojena do sdělovacího zařízení, ve kterém bude příslušný port konfigurován do sítě LTDS. Komunikační protokol ústředny bude dle TS-2/2008. Poplach bude automaticky vyhlášen venkovní sirénou s majákem (na budově) a zároveň bude zajištěný přenos poplachových informací do místa trvalé obsluhy/obsluhujícímu zaměstnanci přes DDTS.
• vypracování realizační dokumentace
</t>
  </si>
  <si>
    <t>PS 17-02-40</t>
  </si>
  <si>
    <t>PS 18-02-40</t>
  </si>
  <si>
    <t>PS 04-02-41</t>
  </si>
  <si>
    <t>PS 04-02-40</t>
  </si>
  <si>
    <t>V rámci tohoto PS budou v úseku zast. Ústí u Vsetína – Velké Karlovice do modré provozní HDPE zafouknuty nový DOK 24 vláken a TOK 48 vláken. Černá HDPE trubka zůstane prázdná. V rámci tohoto PS se provede pokládka HDPE trubky pro výpich z TOK do BTS 471, ŽST Hovězí, BTS 472, ŽST Halenkov, BTS 473, BTS 474, BTS 475 a BTS 476. Společně s HDPE trubkou pro výpich z TOK bude položena rezervní HDPE trubka a vytyčovací kabel 3XN. Do BTS a dvou stanic bude vypíchnuto 6 vláken oboustranně, kromě BTS 476, kde bude oboustranný výpich 12 vláken.
Optické kabely budou ukončeny na nových ODF. Po pokládkách nových optických kabelů bude provedeno závěrečné měření výkonové a útlumové ve třech oknech 1310nm, 1550nm a 1625nm. Měření bude provedeno v obou směrech.
Rozsah dodávek a montáží požadovaný v rámci tohoto PS:
- zafouknutí DOK 24 vláken (o délce cca 30500 m) a TOK 48 vláken (o délce cca 30500 m) do společné HDPE trubky
- ukončení DOK na modulárním ODF s ochranou proti vniknutí hlodavců, včetně veškerého potřebné výstroje, vybavení, montáží a požadovaných komponentů (konektory, kazety, zaslepovací moduly, pigtaily, apod.)
- pokládka dvou kusů HDPE trubek 40/32 od kabelové trasy do BTS pro výpichy z TOK a vytyčovacího kabelu 3XN0,6 (TCEPKPFLEY) včetně zemních prací
- provedení oboustranného výpichu 6 vláken z TOK do BTS v počtu 6 ks.
- ukončení TOK v koncových bodech na modulární ODF s ochranou proti vniknutí hlodavců, včetně veškerého potřebné výstroje, vybavení, montáží a požadovaných komponentů (konektory, kazety, zaslepovací moduly, pigtaily, apod.)
- ukončení výpichů na ODF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DOK a TOK včetně požadovaného příslušenství a montáže
- dodávka dvou kusů nástěných přístrojových 19" kříní do 20U/400x600 mm (ŽST Hovězí, ŽST Halenkov)
- dodávka přístrojové 19" kříně do 47U/800x800 mm (ŽST Velké Karlovice)
- měření na optických vláknech DOK a TOK dle platné směrnice a vyhotovení měřicího protokolu
- zajištění dohledu správce zařízení
- vyhotovení kabelové knihy nových DOK a TOK
- aktualizace provozní dokumentace ke kabelovým sítím
- vypracování realizační dokumentace</t>
  </si>
  <si>
    <t>PS 40-02-50</t>
  </si>
  <si>
    <t>PS 37-02-50</t>
  </si>
  <si>
    <t>V rámci tohoto PS bude položen nový TK 10XN0,8 od rozvaděče (MIS) na reléovém domku (RD) v zast. Janová po žkm 8,236, kde bude nový TK naspojkován na stávající TK. TK bude v ŽST Hovězí vyveden do rozvaděče (MIS) na RD. Společně s TK budou položeny dvě HDPE trubky (modrá a černá), které budou v zast. Janová zaústěny do RD a v žkm 8,236 budou obě HDPE trubky naspojkovány na stávající HDPE trubky. Do provozní modré HDPE trubky budou v rámci PS 40-02-50 zafouknuty nový DOK 24 vláken a TOK 48 vláken.
Rozsah dodávek a montáží požadovaný v rámci tohoto PS:
- zemní kabelová kyneta o délce cca 3600 m včetně výkopu a zásypu
- zemní kabelový žlab o délce cca 3600 m včetně ložných a krycích vrstev
- pokádka TK 10XN0,8 v provedení TCEPKPFLEZE o délce cca 4 km včetně ukončení, spojek a měření
- pokládka dvou kusú HDPE trubek 40/32 každé o délce cca 4 km včetně kalibrace, hermetizace, měření, spojek a koncovek
- v dotčených usecích demontáž stávajcího TK
- zajištění dohledu správce zařízení
- aktualizace provozní dokumentace ke kabelovým sítím
- vypracování realizační dokumentace</t>
  </si>
  <si>
    <t>PS 31-02-50</t>
  </si>
  <si>
    <t>V rámci tohoto PS bude vybudována nová základnová stanice BTS v lokalitě u přejezdu P7303 v ul. Za Drahou, Valašské Meziříčí, vlevo ve směru kilometrování v žkm 59,990.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</si>
  <si>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</si>
  <si>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úprava plánovaného prostoru pro výstavbu stožáru a TD BTS včetně odstranění panelových dílců z tohoto prostoru
 - funkční zkoušky a zkušební provoz BTS, revize, zajištění průkazu způsobilost
 - vypracování realizační dokumentace
</t>
  </si>
  <si>
    <t xml:space="preserve">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t>
  </si>
  <si>
    <t xml:space="preserve">Specifikace BTS - dle popisu a údajů v příloze 201:
 - vnitřní provedení
 - počet sektorů - 1
 - počet antén - 2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t>
  </si>
  <si>
    <t xml:space="preserve">V rámci tohoto PS bude vybudována nová základnová stanice BTS v lokalitě u přejezdu P7335, vpravo ve směru kilometrování v žkm 68,663 tratě na Frenštát pod Radhoštěm.
</t>
  </si>
  <si>
    <t>PS 11-02-90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</si>
  <si>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funkční zkoušky a zkušební provoz BTS, revize, zajištění průkazu způsobilost
 - vypracování realizační dokumentace
</t>
  </si>
  <si>
    <t xml:space="preserve">Specifikace BTS - dle popisu a údajů v příloze 201:
 - vnitřní provedení
 - počet sektorů - 2
 - počet antén - 3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místnostmi, sedlová střecha, provedení a výbava dle specifikace v technické zprávě a přílohy 508 a 526
</t>
  </si>
  <si>
    <t xml:space="preserve">V rámci tohoto PS bude vybudována nová základnová stanice BTS v lokalitě zastávky Krhová mezi železniční tratí a ulicí Rožnovská, vpravo ve směru kilometrování v žkm 2,162.
</t>
  </si>
  <si>
    <t>PS 09-02-91</t>
  </si>
  <si>
    <t xml:space="preserve">Specifikace BTS - dle popisu a údajů v příloze 201:
 - vnitřní provedení
 - počet sektorů - 2
 - počet antén - 3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t>
  </si>
  <si>
    <t xml:space="preserve">V rámci tohoto PS bude vybudována nová základnová stanice BTS v lokalitě v blízkosti přechodu P7392 v ul. Hranická, Valašské Meziříčí, vlevo ve směru kilometrování v žkm 0,500 tratě na Rožnov pod Radhoštěm.
</t>
  </si>
  <si>
    <t>PS 09-02-90</t>
  </si>
  <si>
    <t xml:space="preserve">V rámci tohoto PS bude vybudována nová základnová stanice BTS v lokalitě žst. Lhotka nad Bečvou v blízkosti kancelářské budovy, vpravo ve směru kilometrování v žkm 20,748.
</t>
  </si>
  <si>
    <t>PS 07-02-90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</si>
  <si>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funkční zkoušky a zkušební provoz BTS, revize, zajištění průkazu způsobilost
 - vypracování realizační dokumentace
</t>
  </si>
  <si>
    <t xml:space="preserve">V rámci tohoto PS bude vybudována nová základnová stanice BTS v lokalitě žst. Hustopeče nad Bečvou v blízkosti přejezdu P8049, vlevo ve směru kilometrování v žkm 15,220.
</t>
  </si>
  <si>
    <t>PS 05-02-90</t>
  </si>
  <si>
    <t xml:space="preserve">Ostatní úpravy a požadavky:
 - provedení geologického průzkumu pro výstavbu stožárů a PS
 - geodetické zaměření stavebních prvků a kabelových tras, vyhotovení kabelové knihy
 - úprava stávajícího uzemnění technologického objektu zastávky za účelem dodržení předepsaných   odstupových vzdáleností 
 - funkční zkoušky a zkušební provoz BTS, revize, zajištění průkazu způsobilost
 - demolice polorozpadlého dřevěného objektu umístěného vedle technologického objektu zastávky
 - vypracování realizační dokumentace
</t>
  </si>
  <si>
    <t xml:space="preserve">Specifikace BTS - dle popisu a údajů v příloze 201:
 - vnitřní provedení
 - počet sektorů - 1
 - počet antén - 2
 - anténní svody a související výbava a kabeláž dle popisu a specifikací v technické zprávě
 - anténní nosič - betonový na základové patce s výškou do 30m, výbava, provedení a uzemnění dle popisu a specifikace v technické zprávě
 - umístění - vnitřní ve stávající sdělovací místnosti
 - skříň 19"/do 47U/600x600mm - dle popisu a údajů  v příloze 205
</t>
  </si>
  <si>
    <t xml:space="preserve">V rámci tohoto PS bude vybudována nová základnová stanice BTS v lokalitě zast. Špičky, vlevo ve směru kilometrování v žkm 7,927.
</t>
  </si>
  <si>
    <t>PS 04-02-91</t>
  </si>
  <si>
    <t xml:space="preserve">Ostatní úpravy a požadavky:
 - provedení geologického průzkumu pro výstavbu stožárů a PS
 - geodetické zaměření stavebních prvků a kabelových tras, vyhotovení kabelové knihy
 - úprava stávajícího uzemnění technologického objektu zastávky za účelem dodržení předepsaných   odstupových vzdáleností 
 - funkční zkoušky a zkušební provoz BTS, revize, zajištění průkazu způsobilost
 - přemístění stávající základnové stanice TRS
 - vypracování realizační dokumentace
</t>
  </si>
  <si>
    <t xml:space="preserve">V rámci tohoto PS bude vybudována nová základnová stanice BTS v lokalitě zast. Černotín, vlevo ve směru kilometrování v žkm 7,927.
</t>
  </si>
  <si>
    <t>PS 04-02-90</t>
  </si>
  <si>
    <t xml:space="preserve">V rámci tohoto PS bude upravena stávající základnová stanice BTS 334 v lokalitě žst. Hranice na Moravě město.
Specifikace BTS - dle popisu a údajů v příloze 201:
- upgrade stávající BTS na úroveň nově instalovaných BTS
- přepojení BTS do nově smyčky Hranice na Moravě – Střelná – státní hranice CZ/SK
Specifikace napájecích zdrojů - dle popisu a údajů  v příloze 205:
 - úprava stávajícího zdroje, doplnění modulu do 2kW do usměrňovače, doplnění jističů
 - výměna stávajících baterií za nové, plynotěsné baterie 48V/200Ah
 Ostatní úpravy a požadavky:
  - zajištění dohledu správce zařízení
  - vypracování realizační dokumentace
</t>
  </si>
  <si>
    <t>PS 03-02-90</t>
  </si>
  <si>
    <t xml:space="preserve">Účelem tohoto PS je úprava návěstních zařízení pro vymezení oblasti s rádiovým systémem GSM-R pro účely řízení dopravy. Celkem je navržena instalace a dodávka návěstních tabulí včetně sloupků a jejich vytyčení, komisionálního výběru lokalit a jejich projednání ve čtyřech traťových úsecích - Val.Meziříčí-Rožnov p/R., Val.Meziříčí-Ostrava, Val.Meziříčí-Hulín, Horní Lideč-Bylnice. Součástí je také následná demontáž návěstních tabulí včetně příslušenství v jednom traťovém úseku - Hranice na Moravě-Valašské Meziříčí.
Jedná se o dodávku a montáž nových návěstních zařízení v počtu cca 4 ks n.č. 1233, cca 4 ks n.č. 1234 a cca 4 ks n.č. 1235. Dále se jedná o demontáže cca 3 ks stávajících návěstních zařízení, vč. sloupků a úpravy terénu. 
- vypracování realizační dokumentace
</t>
  </si>
  <si>
    <t>PS 27-02-91</t>
  </si>
  <si>
    <t>V rámci tohoto PS se provedou následující práce a dodávky:
- předprojektové simulované měření pokrytí signálem v délce cca 80-90km
- návrh optimalizace rozmístění antén, optimalizace výšek stožárů na základě simulovaného měření
- návrh oblastí skupinového volání GCA
- kmitočtové plánování a jeho optimalizace
- měření pokrytí signálem po realizaci v délce cca 80-90km
- zpracování akceptačních protokolů a QoS
- optimalizace a korekce výkonů jednotlivých BTS pro zamezení nežádoucích handoverů
- optimalizace anténních systémů na základě výsledku měření
- dodávka náhradního zdroje – dieselagregátu pro záložní provoz BTS - 2ks
- vypracování realizační dokumentace</t>
  </si>
  <si>
    <t>PS 27-02-90</t>
  </si>
  <si>
    <t>V rámci tohoto PS bude pro zajištění signálu v traťovém úseku Horní Lideč – Valašské Klobouky vybudováná nová zákaldnová stanice BTS  zastávce Valašské Příkazy.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</si>
  <si>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21-02-90</t>
  </si>
  <si>
    <r>
      <t xml:space="preserve">V rámci tohoto PS bude pro zajištění signálu do tunelu vybudovaný vysunutý rádiový modul resp. opakovač, který bude připojený na BTS Střelná – obora. Vlevo ve směru kilometrování v žkm 22,814.
Specifikace opakovače - dle popisu a údajů v příloze 201:
 - venkovní provedení
</t>
    </r>
    <r>
      <rPr>
        <sz val="10"/>
        <rFont val="Arial"/>
        <family val="2"/>
        <charset val="238"/>
      </rPr>
      <t xml:space="preserve"> - počet sektorů - 1
 - počet antén - 1
 - anténní svody a sounisející výbava a kabeláž dle popisu a specifikací v technické zprávě</t>
    </r>
    <r>
      <rPr>
        <sz val="10"/>
        <color theme="1"/>
        <rFont val="Arial"/>
        <family val="2"/>
        <charset val="238"/>
      </rPr>
      <t xml:space="preserve">
 - anténní nosič - příhradový na základové patce s výškou do 10m, výbava, provedení a uzemnění dle popisu a specifikace v technické zprávě
 - umístění - venkovní v přístrojové skříni
 - přístrojová skříň výbava dle specifikace v technické zprávě a přílohy 508 a 526
Specifikace napájecích zdrojů - dle popisu a údajů  v příloze 205:
 - systémový zdroj pro RRH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r>
  </si>
  <si>
    <t>PS 20-02-92</t>
  </si>
  <si>
    <t>V rámci tohoto PS bude pro zajištění signálu v traťovém úseku Horní Lideč - státní hranice SR vyvudovaná nová BTS v lokalite Střelná - obora. Vpravo ve směru kilometrování v žkm 21,242.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</si>
  <si>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20-02-91</t>
  </si>
  <si>
    <t>V rámci tohoto PS bude pro zajištění signálu v traťovém úseku Horní Lideč - státní hranice SR vyvudovaná nová BTS v lokalite Střelná (mimo zastávku - cca 900 m od budovy RZZ). Vlevo ve směru kilometrování v žkm 24,531.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</si>
  <si>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20-02-90</t>
  </si>
  <si>
    <t>V rámci tohoto PS bude pro zajištění signálu v traťovém úseku Horní Lideč - státní hranice SR vyvudovaná nový BTS v žst. Horní Lideč. Vpravo ve směru kilometrování v žkm 18,490.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</si>
  <si>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19-02-90</t>
  </si>
  <si>
    <t>V rámci tohoto PS bude pro zajištění signálu v traťovém úseku Valašská Polanka - Horní Lideč vyvudovaná nová BTS v zast.Lidečko. Vpravo ve směru kilometrování v žkm 21,495.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10m, výbava, provedení a uzemnění dle popisu a specifikace v technické zprávě
 - umístění - vnitřní ve sdělovací místnosti v objektu zastávky
 - skříň 19"/do 40U/600x600mm - dle popisu a údajů  v příloze 205
 - objekt zastávky je řešený v rámci samostatmého SO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</si>
  <si>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18-02-92</t>
  </si>
  <si>
    <t>V rámci tohoto PS bude pro zajištění signálu v traťovém úseku Valašská Polanka - Horní Lideč vyvudovaná nová BTS v zast.Lidečko ves. Vpravo ve směru kilometrování v žkm 23,901.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</si>
  <si>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18-02-91</t>
  </si>
  <si>
    <t xml:space="preserve">V rámci tohoto PS bude vybudována nová základnová stanice BTS v lokalitě žst. Lužná u Vsetína, na levé straně kolejiště ve směru kilometrování v žkm 26,339 na zatravněné ploše. Prostor pro situování BTS je zde omezený, terén je svažitý.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funkční zkoušky a zkušební provoz BTS, revize, zajištění průkazu způsobilost
 - vypracování realizační dokumentace
</t>
  </si>
  <si>
    <t>PS 18-02-90</t>
  </si>
  <si>
    <t xml:space="preserve">V rámci tohoto PS bude vybudována nová základnová stanice BTS v lokalitě žst. Valašská Polanka, na levé straně kolejiště ve směru kilometrování v žkm 28,335 na místě částečně zdemolovaného objektu 5x4m.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demolice objektu 5x4m (řeší jiné PS/SO stavby)
 - funkční zkoušky a zkušební provoz BTS, revize, zajištění průkazu způsobilost
 - vypracování realizační dokumentace
</t>
  </si>
  <si>
    <t>PS 17-02-90</t>
  </si>
  <si>
    <t xml:space="preserve">V rámci tohoto PS bude vybudována nová základnová stanice BTS v lokalitě zast. Leskovec, na pravé straně kolejiště ve směru kilometrování v žkm 32,068 v zarostlém prostoru (náletové dřeviny).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drobní terénní úpravy s vyčistěním prostoru od náletových dřevin
 - funkční zkoušky a zkušební provoz BTS, revize, zajištění průkazu způsobilost
 - vypracování realizační dokumentace
</t>
  </si>
  <si>
    <t>PS 16-02-91</t>
  </si>
  <si>
    <t xml:space="preserve">V rámci tohoto PS bude vybudována nová základnová stanice BTS v lokalitě Vsetín-Bečva, v zatravněném prostoru vedle silnoproudého objektu na levé straně kolejiště ve směru kilometrování v žkm 2,897.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funkční zkoušky a zkušební provoz 
</t>
  </si>
  <si>
    <t>PS 16-02-90</t>
  </si>
  <si>
    <t>V rámci tohoto PS bude vybudována nová základnová stanice BTS v lokalitě ŽST Vsetín, v žkm 37,651 vedle novostavby RZZ Vsetín.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</si>
  <si>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15-02-90</t>
  </si>
  <si>
    <t>V rámci tohoto PS bude vybudována nová základnová stanice BTS vlevo ve směru kilometrování v žkm 40,000.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</si>
  <si>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14-02-90</t>
  </si>
  <si>
    <t>V rámci tohoto PS bude vybudována nová základnová stanice BTS v lokalitě ŽST Jablůnka, vlevo ve směru kilometrování v žkm 37,550 vedle výpravní budovy.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</si>
  <si>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13-02-90</t>
  </si>
  <si>
    <t>Dále bude v žkm P8056 v žkm 34,230 vpravo ve směru kilometrování vybudován vysunutý rádiový blok pro dokrytí mezistaničního úseku Bystřička – Jablůnka. 
Specifikace opakovače - dle popisu a údajů v příloze 201:
 - venkovní provedení
 - počet sektorů - 1
 - počet antén - 2
 - anténní svody a sounisející výbava a kabeláž dle popisu a specifikací v technické zprávě
 - anténní nosič - příhradový na základové patce s výškou do 10m, výbava, provedení a uzemnění dle popisu a specifikace v technické zprávě
 - umístění - venkovní v přístrojové skříni
 - přístrojová skříň výbava dle specifikace v technické zprávě a přílohy 508 a 526
Specifikace napájecích zdrojů - dle popisu a údajů  v příloze 205:
 - systémový zdroj pro RRH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</si>
  <si>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V rámci tohoto PS bude vybudována nová základnová stanice BTS v lokalitě u přejezdu P8054, vpravo ve směru kilometrování v žkm 32,245.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</si>
  <si>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12-02-92</t>
  </si>
  <si>
    <t>V rámci tohoto PS bude vybudována nová základnová stanice BTS v lokalitě stávající zast. Brňov, vlevo ve směru kilometrování v žkm 29,614. Specifikace BTS - dle popisu a údajů v příloze 201:
 - vnitřní provedení
 - počet sektorů - 1
 - počet antén - 2
 - anténní svody a sounisející výbava a kabeláž dle popisu a specifikací v technické zprávě
 - anténní nosič - příhradový na základové patce s výškou do 15m, výbava, provedení a uzemnění dle popisu a specifikace v technické zprávě
 - umístění - venkovní ve dvou přístrojových skříních
 - přístrojová skříň - temperovaná, vybavena ochrannou klecí a rozvaděčem pro dálkové dohledování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</si>
  <si>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12-02-91</t>
  </si>
  <si>
    <t xml:space="preserve">Rozsah dodávek a montáží požadovaný v rámci tohoto PS:
• Demontáž stávajícího zapojovače včetně veškerého příslušenství - 2ks
• dodávka a montáž nového IP zapojovače ve verzi s dotykovým terminálem včetně příslušenstvío příslušenství - 1ks
• dodávka a montáž nového IP zapojovače ve verzi s IP telefon s rozšířenou klávesnicí ve funkci zapojovače - 1ks
• dodávka veškeré technologie pro zapojovač (převodník IP/MB, IP brána a další ) včetně veškerého potřebného příslušenství a doplňků - 2x žst.
• integrace funkcionalit spojených se systémem GSM-R (GSM-R STOP a podobně) - cca 4x žst.
• integrace funkcionalit, licencí a systémů potřebných pro provoz zapojovačů (DDTS, systém KAC a podobně) - 2x žst.
• úprava stávajících zapojovačů, včetně případného doplnění SW a HW - 2x žst.
• zajištění dohledu správce stávajícího upravovaného zařízení
• vypracování realizační dokumentace
</t>
  </si>
  <si>
    <t xml:space="preserve">V rámci tohoto PS budou vyměněny zapojovače v následujících lokacích:
   • žst. Valašská Polanka
   • žst. Horní Lideč
</t>
  </si>
  <si>
    <t xml:space="preserve">V rámci tohoto PS dojde k výměně stávajících analogových zapojovačů v železničních stanicích za zapojovače v provedení IP, které umožní zapojení do dálkového ovládání, stávající IP zapojovače, pokud to jejich technický stav dovolí se doplní o nové funkcionality. Stávající vnitřní rozvody a pracoviště zůstanou beze změny.
</t>
  </si>
  <si>
    <t>PS 26-02-30</t>
  </si>
  <si>
    <t xml:space="preserve">Rozsah dodávek a montáží požadovaný v rámci tohoto PS:
• Demontáž stávajícího zapojovače včetně veškerého příslušenství - cca 2ks
• dodávka a montáž nového IP zapojovače ve verzi s dotykovým terminálem včetně příslušenství příslušenství - cca 2ks
• dodávka a montáž nového IP zapojovače ve verzi s IP telefon s rozšířenou klávesnicí ve funkci zapojovače - cca 1ks
• dodávka veškeré technologie pro zapojovač (převodník IP/MB, IP brána a další ) včetně veškerého potřebného příslušenství a doplňků - cca 2x žst.
• integrace funkcionalit spojených se systémem GSM-R (GSM-R STOP a podobně) - cca 2x žst.
• integrace funkcionalit, licencí a systémů potřebných pro provoz zapojovačů (DDTS, systém KAC a podobně) - cca 2x žst.
• úprava stávajících zapojovačů, včetně případného doplnění SW a HW - cca 2x žst.
• zajištění dohledu správce stávajícího upravovaného zařízení
• vypracování realizační dokumentace
</t>
  </si>
  <si>
    <t xml:space="preserve">V rámci tohoto PS budou vyměněny zapojovače v následujících lokacích:
   • žst. Valašské Meziříčí
   • žst. Jablůnka
</t>
  </si>
  <si>
    <t xml:space="preserve">V rámci tohoto PS dojde k výměně stávajících analogových zapojovačů v železničních stanicích za zapojovače v provedení IP, které umožní zapojení do dálkového ovládání, stávající IP zapojovače, pokud to jejich technický stav dovolí, se doplní o nové funkcionality. Stávající vnitřní rozvody a pracoviště zůstanou beze změny.
</t>
  </si>
  <si>
    <t>PS 25-02-30</t>
  </si>
  <si>
    <t xml:space="preserve">Rozsah dodávek a montáží požadovaný v rámci tohoto PS:
• Demontáž stávajícího zapojovače včetně veškerého příslušenství - cca 2ks
• dodávka a montáž nového IP zapojovače ve verzi s dotykovým terminálem včetně příslušenstvío příslušenství - cca 1ks
• dodávka a montáž nového IP zapojovače ve verzi s IP telefon s rozšířenou klávesnicí ve funkci zapojovače - cca 1ks
• dodávka veškeré technologie pro zapojovač (převodník IP/MB, IP brána a další ) včetně veškerého potřebného příslušenství a doplňků - cca 2x žst.
• integrace funkcionalit spojených se systémem GSM-R (GSM-R STOP a podobně) - cca 4x žst.
• integrace funkcionalit, licencí a systémů potřebných pro provoz zapojovačů (DDTS, systém KAC a podobně) - cca 2x žst.
• úprava stávajících zapojovačů, včetně případného doplnění SW a HW - cca 2x žst.
• zajištění dohledu správce stávajícího upravovaného zařízení
• vypracování realizační dokumentace
</t>
  </si>
  <si>
    <t xml:space="preserve">V rámci tohoto PS budou vyměněny zapojovače v následujících lokacích:
   • žst. Hranice na Moravě město
   • žst. Hustopeče nad Bečvou
</t>
  </si>
  <si>
    <t>PS 24-02-30</t>
  </si>
  <si>
    <t xml:space="preserve">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DOK a TOK včetně požadovaného příslušenství a montáže
- měření na optických vláknech DOK a POK dle platné směrnice a vyhotovení měřicího protokolu
- zajištění dohledu správce zařízení
- vyhotovení kabelové knihy nových DOK a TOK
- aktualizace provozní dokumentace ke kabelovým sítím
- vypracování realizační dokumentace</t>
  </si>
  <si>
    <t>V rámci tohoto provozního souboru bude položený nový dálkový optický kabel (DOK) 72 vláken. DOK bude položen v úseku zast. Ústi u Vsetína – TD st. hranice ČR/SR. Dále bude položený nový traťový optický kabel (TOK) 48 vláken v úseku obvod Bečva – TD st. hranice ČR/SR. 
V rámci tohoto PS se provede pokládka HDPE trubky pro výpichy z TOK do BTS 448, 477, 478, 479, 480, 481, 483, 485.1, 485. Společně s HDPE trubkou pro výpich z TOK bude položena rezervní HDPE trubka. Do BTS bude vypíchnuto 6 vláken oboustranně. Výpichy budou provedeny i do budov TNS Ústi u Vsetína a TNS Střelná, kde bude vypíchnuto 24 vláken oboustranně a budou položeny 3 HDPE trubky.
Po pokládkách nových optických kabelů bude provedeno závěrečné měření výkonové a útlumové ve třech oknech 1310nm, 1550nm a 1625nm.
Rozsah dodávek a montáží požadovaný v rámci tohoto PS:
- zafouknutí DOK 72 vláken (o délce cca 28 000m) a TOK 48 vláken (o délce cca 30 000m) do HDPE trubek
- ukončení DOK na modulárním ODF s ochranou proti vniknutí hlodavců, včetně veškerého potřebné výstroje, vybavení, montáží a požadovaných komponentů (konektory, kazety, zaslepovací moduly, pigtaily, apod.)
- pokládka 2 kusů HDPE trubek 40/32 od kabelové trasy do BTS pro výpichy z TOK, včetně zemních prací
- pokládka 3 kusů HDPE trubek 40/32 od kabelové trasy do TNS pro výpichy z TOK, včetně zemních prací
- provedení oboustranného výpichu 6 vláken z TOK do BTS v počtu 9 ks.
- provedení oboustranného výpichu 6 vláken z TOK do zast. Lidečko TTS v počtu 1 ks.
- provedení oboustranného výpichu 24 vláken z TOK do TNS v počtu 2 ks.
- ukončení TOK v koncových bodech na modulární ODF s ochranou proti vniknutí hlodavců, včetně veškerého potřebné výstroje, vybavení, montáží a požadovaných komponentů (konektory, kazety, zaslepovací moduly, pigtaily, apod.)
- ukončení výpichů na ODF
- modulární ODF pro 144 vláken vč. veškerého příslušenství a v celkovém počtu 5ks pro DOK a 7ks pro TOK. Dále budou v rámci tohoto PS dodány i ODF pro ukončení jednotlivých výpichů. 
Zahrnuje dodávku technologické skříně 19“ 1x nová 19"/47U/600x600 TNS Ústí u Vsetína
                                                             2x nová 19"/47U/800x800 ŽST Valašská Polanka
                                                             1x nová nástěnná 19"/do 20U/400x600 Lidečko - TTS 503
                                                             1x nová 19"/47U/800x800 zast. Lidečko ves
                                                             2x nová 19"/47U/800x800 ŽST Horní Lideč - TB
                                                             1x nová 19"/47U/600x600 TNS Střelná
                                                             1x nová 19"/do 40U/600x600 TD hranice ČR/SR</t>
  </si>
  <si>
    <t>PS 26-02-50</t>
  </si>
  <si>
    <t>Součástí dodávek jsou i modulární ODF pro 144 vláken vč. veškerého příslušenství a v celkovém počtu 8ks pro DOK a 8ks pro TOK. Dále budou v rámci tohoto PS dodány i ODF pro ukončení jednotlivých výpichů. 
Zahrnuje dodávku 4x technologické skříně 19“ 47U 800x800 (zast. Bystřička, SpS Jablůnka, VB Jablůnka, ŽST Vsetín)
V celém úseku budou v prostorech umělých staveb v kolejišti (mosty, propustky, …) instalovány kabelové komory pro uložení rezerv na jednotlivých kabelech a pro uložení odbočných či rovných spojek na jednotlivých kabelech v celkovém počtu 28 ks. Součástí tohoto PS jsou i zemní práce související s uložením kabelových komor do kabelové trasy. Součástí PS je vypracování realizační dokumentace.</t>
  </si>
  <si>
    <r>
      <rPr>
        <i/>
        <sz val="10"/>
        <color indexed="8"/>
        <rFont val="Arial"/>
        <family val="2"/>
        <charset val="238"/>
      </rPr>
      <t>Jablůnka – Vsetín:</t>
    </r>
    <r>
      <rPr>
        <sz val="10"/>
        <color indexed="8"/>
        <rFont val="Arial"/>
        <family val="2"/>
        <charset val="238"/>
      </rPr>
      <t xml:space="preserve">
- Pokládka optického single mode kabelu DOK o kapacitě 72 vl. v celkové délce 7,5km vč. jeho ukončení plným profilem v ŽST Jablůnka a v ŽST Vsetín. Kabel bude zafouknut do chráničky instalované v rámci PS 14-02-50. Dále jsou součástí propojovací kabely do jednotlivých stavědlových ústředen v koncových lokalitách. Součástí dodávek jsou veškeré práce spojené s ukončením kabelu v koncových lokalitách dle schématu. 
- Pokládka optického single mode kabelu TOK o kapacitě 48vl. v celkové délce 10km (vč. výpichů z něj). Dále jsou součástí i propojovací optické kabely do jednotlivých stavědlových ústředen v koncových lokalitách. Součástí dodávek jsou i modulární ODF pro 144 vláken vč. veškerého příslušenství a v celkovém počtu 8ks pro TOK (pro celý úsek). Součástí tohoto PS jsou i veškeré práce spojené s ukončením kabelu v koncových lokalitách dle schématu.
- Bude proveden výpich z TOK do BTS Vsetín-Bobrky 6+6 vláken oboustranně. Optické spojky a chráničky pro uložení výpichů jsou součástí tohoto PS. Dále bude v rámci tohoto PS položen propojovací kabel pro připojení BTS Vsetín. </t>
    </r>
  </si>
  <si>
    <r>
      <rPr>
        <i/>
        <sz val="10"/>
        <color indexed="8"/>
        <rFont val="Arial"/>
        <family val="2"/>
        <charset val="238"/>
      </rPr>
      <t>Bystřička – Jablůnka:</t>
    </r>
    <r>
      <rPr>
        <sz val="10"/>
        <color indexed="8"/>
        <rFont val="Arial"/>
        <family val="2"/>
        <charset val="238"/>
      </rPr>
      <t xml:space="preserve">
- Pokládka optického single mode kabelu DOK o kapacitě 72vl. v celkové délce 6km vč. jeho ukončení plným profilem v zast. Bystřička a ŽST Jablůnka. Kabel bude zafouknut do stávající chráničky. Dále jsou součástí i propojovací optické kabely do jednotlivých stavědlových ústředen v koncových lokalitách. Součástí tohoto PS jsou i veškeré práce spojené s ukončením kabelu v koncových lokalitách dle schématu.
- Stávající DOK48, který je v tomto úseku provozován, bude degradován na traťový optický kabel TOK48. Součástí tohoto PS jsou tedy přepojení okruhů dle požadavků ostatních profesí, vybudování nových výpichů dle schématu (vč. spojek a chrániček). Bude proveden výpich 6+6 vláken pro připojení RRH BTS Bystřička, stávající výpichy k releovým domkům u přejezdů v daném úseku zůstanou zachovány. Součástí tohoto PS bude nové ukončení kabelů na nových modulárních ODF pro 144 vláken v zast. Bystřička a v ŽST Jablůnka, vč. ukončení výpichů. Dále bude v rámci tohoto PS položen POK 12vl. pro připojení BTS Jablůnka. </t>
    </r>
  </si>
  <si>
    <r>
      <t xml:space="preserve">V rámci tohoto PS budou v úseku Valašské Meziříčí – Vsetín do chrániček připravených v rámci PS 12-02-50 a 14-02-50 zafouknuty optické kabely DOK a TOK. 
</t>
    </r>
    <r>
      <rPr>
        <i/>
        <sz val="10"/>
        <color indexed="8"/>
        <rFont val="Arial"/>
        <family val="2"/>
        <charset val="238"/>
      </rPr>
      <t xml:space="preserve">Valašské Meziříčí – Bystřička: </t>
    </r>
    <r>
      <rPr>
        <sz val="10"/>
        <color indexed="8"/>
        <rFont val="Arial"/>
        <family val="2"/>
        <charset val="238"/>
      </rPr>
      <t xml:space="preserve">
- Pokládka optického single mode kabelu DOK o kapacitě 72vl. v celkové délce 9km vč. jeho ukončení plným profilem v ŽST Valašské Meziříčí a ve sdělovacím kontejneru v zast. Bystřička. Dále jsou součástí i propojovací optické kabely do jednotlivých stavědlových ústředen v koncových lokalitách. Součástí dodávek jsou i modulární ODF pro 144 vláken vč. veškerého příslušenství a v celkovém počtu 8ks pro DOK (pro celý úsek). Součástí tohoto PS jsou i veškeré práce spojené s ukončením kabelu v koncových lokalitách dle schématu.
- Pokládka optického single mode kabelu TOK o kapacitě 48vl. v celkové délce 10km (vč. výpichů z něj). Dále jsou součástí i propojovací optické kabely do jednotlivých stavědlových ústředen v koncových lokalitách. Součástí dodávek jsou i modulární ODF pro 144 vláken vč. veškerého příslušenství a v celkovém počtu 8ks pro TOK (pro celý úsek). Součástí tohoto PS jsou i veškeré práce spojené s ukončením kabelu v koncových lokalitách dle schématu.
- Provedení výpichů z TOK do BTS Valašské Meziříčí JIH, Brňov a Bystřička vč. RRH 6+6 vláken oboustranně. Optické spojky a chráničky pro uložení výpichů jsou součástí tohoto PS.</t>
    </r>
  </si>
  <si>
    <t>PS 25-02-50</t>
  </si>
  <si>
    <t>• ODF144 pro ukončení DOK a TOK v žst., modulární, s ochranou proti vniknutí hlodavců, včetně veškerého potřebné výstroje, vybavení, montáží a požadovaných komponentů (konektory, kazety, zaslepovací moduly, pigtaily, apod.) 
• ukončení nového kabelu DOK, TOK a MOK na ODF ve sdělovacích místnostech, TD BTS a v energetických objektech včetně souvisejícího materiálu
• vyvedení vyhrazených vláken DOK a TOK do stavědlových ústředen
• ODF do stavědlových ústředen včetně veškerého potřebné výstroje, vybavení, montáží a požadovaných komponentů, včetně souvisejících úprav ve stavědlových ústřednách
• měření na optických vláknech DOK, TOK a MOK na třech vlnových délkách ve všech samostatných optických úsecích vláken a vyhotovení měřicího protokolu
• zajištění dohledu správce stávajícího upravovaného zařízení
• vyhotovení kabelové knihy nového DOK 72, TOK 48 a MOK 12
• vypracování realizační dokumentace
• ODF 48 pro ukončení TOK v zastávkách a energetických objektech, s ochranou proti vniknutí hlodavců, včetně veškerého potřebné výstroje, vybavení, montáží a požadovaných komponentů (konektory, kazety, zaslepovací moduly, pigtaily, apod.) 
• ODF 12 pro ukončení MOK v TD BTS, s ochranou proti vniknutí hlodavců, včetně veškerého potřebné výstroje, vybavení, montáží a požadovaných komponentů (konektory, kazety, zaslepovací moduly, pigtaily, apod.)
• pokládka dvou kusů HDPE trubek 40/32 do kabelové trasy pro výpichy z TOK, kabely MOK a vytyčovacího kabelu 3XN0,8 (TCEPKPFLEY)
• vytyčovací kabel 3XN0,8 (TCEPKPFLEY) o délce cca 750m
• provedení oboustranného výpichu 24 vláken z TOK do zastávek a energetických objektů, včetně souvisejících dodávek a prací
• zajištění dohledu správce zařízení
• aktualizace provozní dokumentace ke kabelovým sítím
• vypracování realizační dokumentace</t>
  </si>
  <si>
    <t>Rozsah dodávek a montáží požadovaný v rámci tohoto PS:
• kalibrační a tlaková zkouška stávající HDPE v úseku Hranice na Moravě město - Valašské Meziříčí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DOK a vytvořením rezerv, včetně souvisejícího materiálu (spojky HDPE, průchodky apod.)
• optický kabel SM 72vl. – cca 22,8 km
• optický kabel SM 48vl. – cca 38,5 km
• optický kabel SM 12vl. – cca 1,2 km
• nová HDPE pro výpichy a MOK – cca 2,4 km
• zemní kabelová kyneta pro výpichy a kabely MOK o délce cca 1,5km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t>
  </si>
  <si>
    <t>Stávající kabelizace se upraví následovně:
• V lokacích kde jsou stávající místní propojovací kabely mezi stavědlovou ústřednou (SÚ) a sdělovací místností (SM) se tyto upraví v koordinaci s vlákny vyváděnými z DOK a TOK. V celém úseku se toto propojení sjednotí a upraví tak, aby byla zajištěna jednotnost a soulad s platnou směrnicí. Vyvedení DOK a TOK do stavědlových ústředen bude provedeno oddělenými kabely, z důvodu ukončení DOK a TOK na jiných ODF ve sdělovacích místnostech. Ve stavědlových ústřednách se vývody z DOK a TOK ukončí na novém společném ODF.</t>
  </si>
  <si>
    <t xml:space="preserve">V rámci tohoto PS se v předmětném úseku tratě do HDPE trubek zafoukne nový dálkový kabel DOK 72vláken a traťový kabel TOK 48vláken. V úseku kde budou položeny 3 HDPE trubky bude kabel DOK zafouknut do nové fialové HDPE trubky a TOK do modré HDPE trubky. V úsecích kde jsou pouze 2 HDPE, budou oba kabely zafouknuty do modré HDPE trubky.
V rámci stavby se provede kalibrační a tlaková zkouška stávající HDPE a vyhotoví se protokol. Lokalizují se místa, kde se vyskytnou případné poruchy a poškození stávající HDPE a provede se oprava poškozených úseků. O opravách a zjištěných poškození stávající HDPE se v rámci realizace vyhotoví zjišťovací protokol, na základě kterého se stanoví skutečný rozsah těchto prací.
Kabel TOK bude zafouknut v celé délce dotřeného traťového úseku, kabel DOK bude zafouknut pouze v úseku Hranice na Moravě – Hustopeče nad Bečvou.
Na obou kabelech DOK i TOK se vytvoří rezervy u všech umělých staveb a v kritických místech stavby (mosty, tunely, silnice apod.). Délka kabelových rezerv bude cca 30-50m. Kabelové rezervy se umístí do nových kabelových komor, které budou dodány v rámci tohoto PS. Kabelové rezervy se dále vytvoří u spojek na kabelu, tyto rezervy, včetně spojky, budou umístěné v zemních kabelových komorách ve vodotěsném provedení. Všechny komory budou označené markery a budou geodeticky zaměřené.
Nový dálkový optický kabel (DOK) 72 vláken se vyvede a ukončí ve všech žst. Nový traťový kabel (TOK) 48vláken bude vyveden ve všech žst. a dále na něm budou provedeny výpichy do zastávek, technologických domků BTS a do energetických objektů (TNS, SpS). Vyvedení obou kabelů (DOK i TOK) bude provedeno vždy dle platné směrnice, včetně vyvedení vláken pro zabezpečovací zařízení do stavědlových ústředen. 
Do TD BTS které jsou v obvodu stanice a jsou v blízkosti VB/TB bude položen místní optický kabel MOK. HDPE trubky pro MOK a pro výpichy z hlavní kabelové trasy a vyhledávací vodič jsou součástí tohoto PS a to včetně výkopových prací.
V místech kde se doplňují optické rozvaděče OFD do stávajících skříní se v těchto skříních provedou úpravy části stávajícího zařízení včetně nezbytných souvisejících úprav za účelem vytvoření potřebného prostoru pro umístění nového zařízení.
Instalace nových skříní je specifikována v příloze, viz tabulka č. 205.
</t>
  </si>
  <si>
    <t>PS 24-02-50</t>
  </si>
  <si>
    <t>V rámci tohoto provozního souboru bude položen nový traťový optický kabel (TOK) pro účely silnoproudu, sdělovací a zabezpečovací techniky. TOK bude položen v úseku žst. Horní Lideč – TD BTS 486 (žkm 16,183) Kabel bude zafouknutý do nové HDPE trubky položené v rámci PS traťového kabelu (PS 21-02-50). Nový TOK bude v provedení 48 vláken singlemode (SM).
Součástí tohoto PS budou položeny dvě HDPE trubky pro výpichy do BTS 482 Horní Lideč (žkm 18,490) a BTS 486 Valašské Příkazy. Do BTS 482 bude v rámci tohoto PS proveden výpich z TOK kabelem POK 12 vláken (6 vláken oboustranně). Do společné trasy s POK bude položen vytyčovací kabel 3XN. V BTS 486 bude kabel ukončen celým profilem. V případě dalšího rozšíření optické kabelizace směrem na Valašské Klobouky je možné využít kabelovou komoru, která bude umístěna v blízkosti BTS 486. 
Kabel pro výpich bude ukončen na novém ODF v novém technologickém domku.
Po pokládkách nových optických kabelů bude provedeno závěrečné měření výkonové a útlumové ve třech oknech 1310nm, 1550nm a 1625nm. Měření bude provedeno v obou směrech.
Rozsah dodávek a montáží požadovaný v rámci tohoto PS:
- zafouknutí TOK 48 vláken (o délce cca 3600 m) do HDPE trubky
- ukončení TOK na modulárním ODF s ochranou proti vniknutí hlodavců, včetně veškerého potřebné výstroje, vybavení, montáží a požadovaných komponentů (konektory, kazety, zaslepovací moduly, pigtaily, apod.)
- pokládka dvou kusů HDPE trubek 40/32 od kabelové trasy do BTS 482 pro výpichy z TOK a vytyčovacího kabelu 3XN0,6 (TCEPKPFLEY) včetně zemních prací
- provedení oboustranného výpichu 6 vláken z TOK do BTS 482.
- ukončení TOK v koncových bodech na modulární ODF s ochranou proti vniknutí hlodavců, včetně veškerého potřebné výstroje, vybavení, montáží a požadovaných komponentů (konektory, kazety, zaslepovací moduly, pigtaily, apod.)
- ukončení výpichů na ODF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TOK včetně požadovaného příslušenství a montáže
- měření na optických vláknech TOK a POK dle platné směrnice a vyhotovení měřicího protokolu
- zajištění dohledu správce zařízení
- vyhotovení kabelové knihy nového TOK
- aktualizace provozní dokumentace ke kabelovým sítím
- vypracování realizační dokumentace</t>
  </si>
  <si>
    <t>PS 21-02-51</t>
  </si>
  <si>
    <t>V rámci tohoto PS budou položené tři HDPE trubky mezi žst. Horní Lideč RZZ (žkm 19,200) a kabelovou komorou v zast. Valašské Příkazy u BTS486 (žkm 16,187). Z kabelové komory budou dále zavedeny 2 HDPE trubky do technologického domku BTS486 (žkm 16,183). Součástí PS 21-02-51 bude do jedné trubky zafouknutý TOK (optický kabel 48 vláken) a dvě trubky budou sloužit jako rezervní. 
Součástí PS je rovněž pokládka nového traťového kabelu TK TCEPKPFLEZE o dimenzi 15XN0,8 mezi žst. Horní Lideč (žkm 19,200) a zast. Valašské Příkazy (žkm 16,187), kde bude kabel napojován na stávající TK. 
Traťový kabel společně s HDPE trubkami a bude pokládán do zemní kabelové trasy, přechody přes umělé stavby (mosty, propustky) bude proveden přes nově zbudované kabelové lávky, kabelové žlaby umístěné na zábradlí, nebo v pochozím žlabu.
Rozsah dodávek a montáží požadovaný v rámci tohoto PS:
- zemní kabelová kyneta o délce cca 3050 m včetně výkopu a zásypu
- zemní kabelový žlab o délce cca 3050 m včetně ložných a krycích vrstev
- pokádka TK 10XN0,8 v provedení TCEPKPFLEZE o délce cca 3,5 km včetně ukončení, spojek a měření
- pokládka dvou kusú HDPE trubek 40/32 každé o délce cca 3,5 km včetně kalibrace, hermetizace, měření, spojek a koncovek
- v dotčených usecích demontáž stávajcího TK
- zajištění dohledu správce zařízení
- aktualizace provozní dokumentace ke kabelovým sítím
- vypracování realizační dokumentace</t>
  </si>
  <si>
    <t>PS 21-02-50</t>
  </si>
  <si>
    <t>V rámci tohoto PS budou položené tři HDPE trubky mezi žst. Valašská Polanka (žkm 28,795) a přístrojovou skříni (žkm 33,735) v obvode Bečva. V rámci PS 26-02-50 bude do jedné trubky bude zafouknutý TOK (optický kabel 48 vláken), do druhé HDPE trubky bude zafouknutý DOK (optický kabel 72 vláken) a třetí trubka bude rezervní.
Součástí PS je rovněž pokládka nového traťového kabelu TK TCEPKPFLEZE o dimenzi 15XN0,8 mezi žst. Valašská Polanka (žkm 28,795) a přístrojovou skříni (žkm 33,735) v obvode Bečva.
Rozsah dodávek a montáží požadovaný v rámci tohoto PS:
- zemní kabelová kyneta o délce cca 5200 m včetně výkopu a zásypu
- zemní kabelový žlab o délce cca 5200 m včetně ložných a krycích vrstev
- pokádka TK 15XN0,8 v provedení TCEPKPFLEZE o délce cca 6 km včetně ukončení, spojek a měření
- pokládka 3 kusú HDPE trubek 40/32 každé o délce cca 6 km včetně kalibrace, hermetizace, měření, spojek a koncovek
- zajištění dohledu správce zařízení
- aktualizace provozní dokumentace ke kabelovým sítím
- vypracování realizační dokumentace</t>
  </si>
  <si>
    <t>PS 16-02-50</t>
  </si>
  <si>
    <t>V rámci tohoto PS bude v t.ú. Jablůnka - Vsetín mezi budovou RZZ v žst. Jablůnka a zemní komorou v žst. Vsetín (žkm 43,090) vybudovaná kompletně nová kabelová trasa o délce cca 5,7 km tvořená:
- zemní kabelová kyneta o délce cca 5700 m včetně výkopu a zásypu
- zemní kabelový žlab o délce cca 500 m včetně ložných a krycích vrstev
- pokádka TK 15XN0,8 v provedení TCEPKPFLEZE o délce cca 5,7 km včetně ukončení, spojek a měření
- pokládka 3 kusú HDPE trubek 40/32 každé o délce cca 5,7 km včetně kalibrace, hermetizace, měření, spojek a koncovek
- v dotčených lokalitách demontáž stávající neprovozované metalické dálkové kabelizace 
- zajištění dohledu správce zařízení
- aktualizace provozní dokumentace ke kabelovým sítím
- vypracování realizační dokumentace</t>
  </si>
  <si>
    <t>PS 14-02-50</t>
  </si>
  <si>
    <t>PS 12-02-50</t>
  </si>
  <si>
    <t>Rozsah dodávek a montáží požadovaný v rámci tohoto PS:
• kalibrační a tlaková zkouška stávající HDPE v úseku Valašské Meziříčí – Hostašovice včetně vyhotovení protokolu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vytvořením rezerv, včetně souvisejícího materiálu (spojky HDPE, průchodky apod.)
• optický kabel SM 48vl. – cca 9,8 km
• nová HDPE pro výpichy – cca 40m
• zemní kabelová kyneta pro výpichy o délce cca 20 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
• ODF144 pro ukončení TOK v žst., modulární, s ochranou proti vniknutí hlodavců, včetně veškerého potřebné výstroje, vybavení, montáží a požadovaných komponentů (konektory, kazety, zaslepovací moduly, pigtaily, apod.) 
• ukončení nového kabelu TOK na ODF ve sdělovacích místnostech a TD BTS včetně souvisejícího materiálu
• vyvedení vyhrazených vláken TOK do stavědlových ústředen
• ODF do stavědlových ústředen včetně veškerého potřebné výstroje, vybavení, montáží a požadovaných komponentů, včetně souvisejících úprav ve stavědlových ústřednách
• měření na optických vláknech TOK na třech vlnových délkách ve všech samostatných optických úsecích vláken a vyhotovení měřicího protokolu
• zajištění dohledu správce stávajícího upravovaného zařízení
• vyhotovení kabelové knihy nového TOK 48
• vypracování realizační dokumentace
• ODF 48 pro ukončení TOK v koncové TD BTS, s ochranou proti vniknutí hlodavců, včetně veškerého potřebné výstroje, vybavení, montáží a požadovaných komponentů (konektory, kazety, zaslepovací moduly, pigtaily, apod.) 
• pokládka dvou kusů HDPE trubek 40/32 do kabelové trasy ke koncové BTS pro výpichy z TOK a vytyčovacího kabelu 3XN0,8 (TCEPKPFLEY)
• vytyčovací kabel 3XN0,8 (TCEPKPFLEY) o délce cca 20m
• zajištění dohledu správce zařízení
• aktualizace provozní dokumentace ke kabelovým sítím
• vypracování realizační dokumentace</t>
  </si>
  <si>
    <t xml:space="preserve">V traťovém úseku žst. Valašské Meziříčí – BTS 440. která se nachází u přejezdu P7335 na trati Valašské Meziříčí – Frenštát pod Radhoštěm se položí nový traťový optický kabel TOK 48vláken. Ukončení nového TOK plným profilem bude ve sdělovací místnosti na novém modulárním ODF pro 144 vláken a v TD BTS 440 na ODF pro 48 vláken. Ve sdělovací místnosti ve VB v žst. Valašské Meziříčí bude kabel vyveden dle platné směrnice, včetně vyvedení vláken do stavědlové ústředny. Kabel bude zafouknut do stávající černé HDPE trubky. HDPE trubky pro výpich z hlavní kabelové trasy a vyhledávací vodič jsou součástí tohoto PS. Při křížení umělých objektů (mosty, nadjezdy, železniční přejezdy) bude v blízkosti těchto objektů vytvořena kabelová rezerva, která se uloží do kabelové komory bez dna. Po pokládkách nových optických kabelů bude provedeno závěrečné měření výkonové a útlumové ve třech oknech 1310nm, 1550nm a 1625nm. Měření bude provedeno v obou směrech. Plánovaná pokládka optické kabelizace musí splňovat technické specifikace TS 1/2022-SZ.
</t>
  </si>
  <si>
    <t>PS 11-02-50</t>
  </si>
  <si>
    <t xml:space="preserve">• měření na optických vláknech TOK na třech vlnových délkách ve všech samostatných optických úsecích vláken a vyhotovení měřicího protokolu
• zajištění dohledu správce stávajícího upravovaného zařízení
• vyhotovení kabelové knihy nového TOK 48
• vypracování realizační dokumentace
• ODF 48 pro ukončení TOK v koncové TD BTS, s ochranou proti vniknutí hlodavců, včetně veškerého potřebné výstroje, vybavení, montáží a požadovaných komponentů (konektory, kazety, zaslepovací moduly, pigtaily, apod.) 
• ODF 12 pro ukončení TOK v průběžné TD BTS, s ochranou proti vniknutí hlodavců, včetně veškerého potřebné výstroje, vybavení, montáží a požadovaných komponentů (konektory, kazety, zaslepovací moduly, pigtaily, apod.)
• pokládka dvou kusů HDPE trubek 40/32 do kabelové trasy k průběžné a koncové BTS pro výpichy z TOK a vytyčovacího kabelu 3XN0,8 (TCEPKPFLEY)
• vytyčovací kabel 3XN0,8 (TCEPKPFLEY) o délce cca 150m
• provedení oboustranného výpichu 6 vláken z TOK do průběžné BTS, včetně souvisejících dodávek a prací
• zajištění dohledu správce zařízení
• aktualizace provozní dokumentace ke kabelovým sítím
• vypracování realizační dokumentace
</t>
  </si>
  <si>
    <t>Rozsah dodávek a montáží požadovaný v rámci tohoto PS:
• kalibrační a tlaková zkouška stávající HDPE v úseku žkm 0,550 tratě Valašské Meziříčí – zast. Krhová včetně vyhotovení protokolu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vytvořením rezerv, včetně souvisejícího materiálu (spojky HDPE, průchodky apod.)
• optický kabel SM 48vl. – cca 3,6 km
• optický kabel SM 12vl. – cca 200 m
• nová HDPE pro výpichy – cca 300m
• zemní kabelová kyneta pro výpichy o délce cca 150 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
• ODF144 pro ukončení TOK v žst., modulární, s ochranou proti vniknutí hlodavců, včetně veškerého potřebné výstroje, vybavení, montáží a požadovaných komponentů (konektory, kazety, zaslepovací moduly, pigtaily, apod.) 
• ukončení nového kabelu TOK na ODF ve sdělovacích místnostech a TD BTS včetně souvisejícího materiálu
• vyvedení vyhrazených vláken TOK do stavědlových ústředen
• ODF do stavědlových ústředen včetně veškerého potřebné výstroje, vybavení, montáží a požadovaných komponentů, včetně souvisejících úprav ve stavědlových ústřednách</t>
  </si>
  <si>
    <t xml:space="preserve">V traťovém úseku žst. Valašské Meziříčí – BTS 439 v zastávce Krhová se položí nový traťový optický kabel TOK 48vláken. Ukončení nového TOK plným profilem bude ve sdělovací místnosti na novém modulárním ODF pro 144 vláken a v TD BTS 439 na ODF pro 48 vláken. Pro BTS 438, která se nachází v žkm 0,500 bude proveden oboustranný výpich šesti vlákny, zde bude kabel ukončen na novém ODF 12vl. Ve sdělovací místnosti ve VB v žst. Valašské Meziříčí bude kabel vyveden dle platné směrnice, včetně vyvedení vláken do stavědlové ústředny. HDPE trubky pro výpichy a vyhledávací vodiče jsou součástí tohoto PS. Pro výpich k BTS 438 bude použit kabel POK 12vl. Při křížení umělých objektů (mosty, nadjezdy, železniční přejezdy) bude v blízkosti těchto objektů vytvořena kabelová rezerva, která se uloží do kabelové komory bez dna. Po pokládkách nových optických kabelů bude provedeno závěrečné měření výkonové a útlumové ve třech oknech 1310nm, 1550nm a 1625nm. Měření bude provedeno v obou směrech.
Plánovaná pokládka optické kabelizace musí splňovat technické specifikace TS 1/2022-SZ.
</t>
  </si>
  <si>
    <t>PS 09-02-51</t>
  </si>
  <si>
    <t xml:space="preserve">Rozsah dodávek a montáží požadovaný v rámci tohoto PS:
• zemní kabelová kyneta o délce cca 1200 m včetně výkopu a zásypu a výstražných fólií
• zemní kabelový žlab o délce cca 1200 m včetně ložných a krycích vrstev
• pokádka TK 10XN0,8 v provedení TCEPKPFLEZE o délce cca 1,2 km včetně ukončení, spojek a měření
• příprava pláště kabelu TK na budoucí uzemnění
• pokládka 2 kusů HDPE trubek 40/32 každé o délce cca 1,2 km včetně kalibrace, hermetizace, měření, spojek a koncovek
• naspojkování nové HDPE na stávající HDPE ze směru od Rožnova
• zajištění dohledu správce zařízení
• aktualizace provozní dokumentace ke kabelovým sítím
• vypracování realizační dokumentace
</t>
  </si>
  <si>
    <t xml:space="preserve">V traťovém úseku žst. Valašské Meziříčí – žkm 0,550 tratě Valašské Meziříčí – Rožnov pod Radhoštěm bude položen nový metalický traťový kabel TCEPKPFLEZE 10XN0,8. Společně s traťovým kabelem budou položeny 2 ks HDPE trubek, provozní modrá s pruhem (TOK) a rezervní černá s pruhem. Metalický traťový kabel bude v provedení s ochranou proti indukčním vlivům střídavé trakce ….ZE. Traťový kabel společně s HDPE trubkami bude pokládán do zemní kabelové trasy. Ukončení traťového kabelu bude celým profilem v nově budovaném TD BTS 438, modrá HDPE trubka s pruhem bude naspojkována na stávající trubku, aby vytvořila kontinuální propojení mezi žst. Valašské meziříčí a žst. Rožnov pod Radhoštěm. Černá HDPE trubka bude v žkm 0,550 zaslepena. Plášť nového traťového kabelu nebude uzemňovat, provede se pouze příprava pro možné budoucí účinné uzemnění.
</t>
  </si>
  <si>
    <t>PS 09-02-50</t>
  </si>
  <si>
    <t xml:space="preserve">Rozsah dodávek a montáží požadovaný v rámci tohoto PS:
• zemní kabelová kyneta o délce cca 5700 m včetně výkopu a zásypu a výstražných fólií
• zemní kabelový žlab o délce cca 2000 m včetně ložných a krycích vrstev
• pokádka TK 15XN0,8 v provedení TCEPKPFLEZE o délce cca 5,9 km včetně ukončení, spojek a měření
• pokádka TK 3XN0,8 v provedení TCEPKPFLEZE o délce cca 100 m včetně ukončení, spojek, odbočných spojek, měření a provedení výpichu
• příprava pláště kabelu TK na budoucí uzemnění
• pokládka 3 kusů HDPE trubek 40/32 každé o délce cca 5,9 km včetně kalibrace, hermetizace, měření, spojek a koncovek
• v dotčených lokalitách demontáž stávající neprovozované metalické dálkové kabelizace 
• zajištění dohledu správce zařízení
• aktualizace provozní dokumentace ke kabelovým sítím
• vypracování realizační dokumentace
</t>
  </si>
  <si>
    <t xml:space="preserve">Stávající kabelizace se upraví následovně:
• Úprava stávajícího napojení VTO v odbočce Skalka na nový traťový kabel
</t>
  </si>
  <si>
    <t xml:space="preserve">V traťovém úseku žst. Hranice na Moravě – žst. Hranice na Moravě město bude položen nový metalický traťový kabel TCEPKPFLEZE 15XN0,8. Společně s traťovým kabelem budou položeny 3 ks HDPE trubek (modrá, fialová, černá). Metalický traťový kabel bude v provedení s ochranou proti indukčním vlivům střídavé trakce ….ZE. Stávající venkovní telefonní objekty u odbočky Skalka budou napojeny metalickým kabelem 3XN0,8 kterým bude proveden výpich z nového TK. Traťový kabel společně s HDPE trubkami a bude pokládán do zemní kabelové trasy, přechody přes umělé stavby (mosty, propustky) bude proveden přes nově zbudované kabelové lávky, kabelové žlaby umístěné na zábradlí, nebo v pochozím žlabu. Ukončení traťového kabelu bude celým profilem v žst. Hranice na Moravě ve sdělovací místnosti v technologické budově a v žst. Hranice na Moravě město ve výpravní budově ve sdělovací místnosti. Všechny tři HDPE trubky budou položeny v celém t.ú.. Dotčená trať je v současné době napájená stejnosměrnou trakční soustavou 3kV s výhledem na přechod na střídavou trakci. Proto se plášť nového traťového kabelu nebude uzemňovat, ale provede se pouze příprava pro budoucí účinné uzemnění.
</t>
  </si>
  <si>
    <t>PS 02-02-50</t>
  </si>
  <si>
    <t>zapojení sítě viz přílohu č. 421, související informace a požadavky jsou uvedené v technické zprávě dokumentace.</t>
  </si>
  <si>
    <t>V rámci tohoto PS se vbuduje samostatná přenosová a datová síť pro připojení základnových stanic BTS sítě GSM-R na bázi MPLS uzlů s emulací TDM kanálů v IP prostředí. Uzly sítě budou v každé BTS, síť bude napojena na uzel MPLS v ŽST Vsetín.
Rozsah dodávek a montáží požadovaný v rámci tohoto PS:
• dodávka a montáž CE routeru MPLS 1G s emulací E1 – 6ks
• dodávka a montáž optických SFP modulů do nových routerů MPLS
• propojovací metalické a optické patchcordy
• zapojení přenosových kanálů v síti IP MPLS pro GSM-R,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zajištění dohledu správce stávajícího upravovaného zařízení
• vypracování realizační dokumentace</t>
  </si>
  <si>
    <t>PS 40-02-80</t>
  </si>
  <si>
    <t>V rámci tohoto PS se vbuduje samostatná přenosová a datová síť pro připojení základnových stanic BTS sítě GSM-R na bázi MPLS uzlů s emulací TDM kanálů v IP prostředí v t.ú. Hranice na Moravě - Střelná, včetně odb. tratí na Ostravu, Rožnov p. Radhoštěm, Kojetín a Bylnici.
Síť bude mít 4 hlavní uzly v ŽST Hranice na M., Val.Meziříčí, Vsetín a H.Lideč. Další uzly budou v každé BTS, BTS Vsetín bude zapojena přes modemy na uzel v TB.
Rozsah dodávek a montáží požadovaný v rámci tohoto PS:
• dodávka a montáž PE routeru MPLS 1G s emulací E1 – 4ks
• dodávka a montáž CE routeru MPLS 1G s emulací E1 – 23ks
• doplnění stávajících protějších routerů MPLS – 2ks
• dodávka a montáž optických SFP modulů do nových a stávajících routerů MPLS
• dodávka a montáž optických konvertorů/modemů ethernet + E1 – 2ks
• propojovací metalické a optické patchcordy
• zapojení přenosových kanálů v síti IP MPLS pro GSM-R,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zajištění dohledu správce stávajícího upravovaného zařízení
• vypracování realizační dokumentace</t>
  </si>
  <si>
    <t>t.ú. Hranice na Moravě - st.hranice SR, přenosový systém - síť IP MPLS GSM-R</t>
  </si>
  <si>
    <t>PS 27-02-80.2</t>
  </si>
  <si>
    <t>• dodávka a montáž - průmyslový switch L2/12p/4xPoE/2xport SFP – 1ks
• dodávka a montáž optických SFP modulů do MPLS 10GbE
• dodávka a montáž optických SFP modulů do routerů L3
• dodávka a montáž optických SFP modulů do switchů L2
• propojovací metalické a optické patchcordy
• související materiál a doávky pro montáž a propojení routerů a switchů a uložení patchcordů
• dodávka a montáž injektorů PoE 12p - cca 12ks
• dodávka a montáž modulárního napájecího zdroje 48VDC/6kW dle přílohy 205 - 7ks
• dodávka a montáž modulárního měniče napětí do 2x 800W, bypas, dle přílohy 205  - 7ks
• dodávka a montáž záložního zdroje napětí UPS 1000W dle přílohy 205  - 11ks
• dodávka a montáž záložního zdroje napětí UPS 500W dle přílohy 205  - 1ks
• dodávka a montáž  zdroje napětí pro průmyslový switch - 1ks
• dodávka a montáž záložní baterie 48V/200Ah dle přílohy 205  - 6ks
• dodávka a montáž záložní baterie 48V/150Ah dle přílohy 205  - 1ks
• dodávka a montáž bateriového modulu k UPS na 6 hodin záložmního provozu - 6ks
• bateriové vedení, kabeláž k napájení, připojení na Rnn, formování baterií a ostatní práce a dodávky související se zapojením a zprovozněním napájecích zdrojů
• doplnění a úprava stávajícího napájení 48V DC a 230VAC, včetně připojení nového zařízení, včetně materiálu
• dodávka distribučních panelů napájení DC a AC, včetně kabeláže
• doplnění SNMP dohledu do zdrojů
• zapojení přenosových kanálů v síti TDS,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úprava konfigurace stávající IP přenosové sítě v celém úseku, včetně souvisejících úprav SDH
• zajištění dohledu správce stávajícího upravovaného zařízení
• vypracování realizační dokumentace</t>
  </si>
  <si>
    <t>V rámci tohoto PS se v traťovém úseku Hranice na Moavě - Střelná vybuduje nová technologická datová síť TDS, která se napojí na stávající provozované uzly sítě v předmětném úseku a v ŽST Hranice na Moravě se napojí na stávající síť TDS na 2.NŽK. Síť bude mít 3 nové hlavní PE MPLS uzly v ŽST Hranice na M., Val.Meziříčí a H.Lideč. Další CE L3 uzly budou v každé ŽST. Distribuce do mezistaničních lokalit a do ostatních míst v ŽST se proveden přes nové distribučními switche L2. Energetické obkekty se vybaví routery L3 nebo distribučními switchy L2. Schéma sítě je va výkrese v příloze č.421. Součástí PS jsou i dodávky napájecích zdrojů, které budou napájet i další sdělovací zařízení. v některých případech se doplní a upraví stávající napájecí zdroje. Zařízení sítě a napájecí zdroje budou umístěné v 19" skříních, dodávaných v rámci jných PS. Požadavky na zdroje a skříně včetně jejich přiřazení k jednotlivým PS jsou uvedené v tabulce v příloze č. 205. 
Provedou se nezbytné úpravy v konfiguraci přenosové sítě a související potřebné zkoušky a revize. Veškeré nově dodávané zařízení včetně zdrojů bude vybavené systémem pro dálkový dohled a bude do tohoto dálkového dohledu začleněné.
Stávající a nově navrhované zapojení přenosové sítě bude provedené tak, jak je popsané v technické zprávě dokumentace a uvedené ve výkresové části v příloze č. 421..
Veškeré práce na stávajícím zařízení budou prováděny za účasti a vyrozumění správce systému.
Rozsah dodávek a montáží požadovaný v rámci tohoto PS:
• dodávka a montáž - MPLS PE router 10G, zálohované řízení, zálohované napájení – 3ks
• dodávka a montáž - router L3/24p/8xport SFP - 16ks
• dodávka a montáž - router L3/48p/8xport SFP – 3ks
• dodávka a montáž - sada stackovacích kabelů – 9ks
• dodávka a montáž - switch L2/24p/8xPoE/2xport SFP – 12ks</t>
  </si>
  <si>
    <t>PS 27-02-80.1</t>
  </si>
  <si>
    <t xml:space="preserve">V rámci tohoto PS se provedou následující práce a dodávky:
- připojení nových BTS do BSC na centrální části systému GSM-R - cca 29ks
- úprav připojení doplňované stávající BTS - 1ks
- doplnění všech potřebných licencí a připojovacích poplatků na centrální část a dohledový systém pro nové BTS - cca 29ks
- provedení souvisejících SW úpravy a nezbytného upgrade příslušných SW komponentů na centrálních částech sítě GSM-R
- doplnění potřebných licencí a funkcionalit do stávajících zapojovačů na pracovištích dispečerů pro předmětnou trať - cca 5ks
- doplněn systému GPRS na CDP Přerov
- dodávka přenosných mobilních stanic ve standardním provedení – 50ks
- dodávka přenosných mobilních stanic v odolném provedení – 10ks
Úprava a doplnění napájecích zdrojů na centrální části systému GSM-R na ul. Pernerova v Praze v rozsahu:
- dodávka a montáž napájecích zdrojů 48VDC/25kW, vč. veškerého příslušenství, kabeláže a připojení na nn rozvaděče, včetně distribučních částí - 2ks
- dodávka a montáž napájecích zdrojů UPS/3x230VAC/12kW, vč. veškerého příslušenství, kabeláže a připojení na nn rozvaděče, včetně distribučních částí - 2ks
- dodávka a montáž baterií 48V/500Ah, vč. veškerého příslušenství, kabeláže, stojanů a jisticích souprav - 2ks
- demontáž stávajících zdrojů v rozsahu 2x usměrňovač 48VDC, 2 baterie 48V, 2x UPS
Ostatní práce v rozsahu:
- vypracování realizační dokumentace
</t>
  </si>
  <si>
    <t>PS 51-02-90</t>
  </si>
  <si>
    <t>V rámci tohoto PS se provedou následující práce a dodávky:
- předprojektové simulované měření pokrytí signálem v délce cca 30km
- návrh optimalizace rozmístění antén, optimalizace výšek stožárů na základě simulovaného měření
- návrh oblastí skupinového volání GCA
- kmitočtové plánování a jeho optimalizace
- měření pokrytí signálem po realizaci v délce cca 30km
- zpracování akceptačních protokolů a QoS
- optimalizace a korekce výkonů jednotlivých BTS pro zamezení nežádoucích handoverů
- optimalizace anténních systémů na základě výsledku měření
- dodávka náhradního zdroje – dieselagregátu pro záložní provoz BTS - 1ks
- vypracování realizační dokumentace</t>
  </si>
  <si>
    <t>PS 40-02-90</t>
  </si>
  <si>
    <t>V rámci tohoto PS bude pro zajištění signálu v traťovém úseku Karolínka – Velké Karlovice umístěný nový betonový stožár výšky 25 m vedle budovy zastávky v zastávce Velké Karlovice. Technologie BTS bude umístěna v nové sdělovací místnosti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25 m, výbava, provedení a uzemnění dle popisu a specifikace v technické zprávě
 - umístění - vnitřní v nové sdělovací místnosti  v budově zastávky
 - skříň 19"/do 40U/600x600mm - dle popisu a údajů  v příloze 205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</si>
  <si>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37-02-90</t>
  </si>
  <si>
    <t>V rámci tohoto PS bude pro zajištění signálu v traťovém úseku Nový Hrozenkov – Karolínka vybudováná nová zákaldnová stanice BTS vedle budovy zastávky v zastávce Nový Hrozenkov.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</si>
  <si>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36-02-90</t>
  </si>
  <si>
    <t>V rámci tohoto PS bude pro zajištění signálu v traťovém úseku Nový Hrozenkov – Karolínkavy vybudováná nová zákaldnová stanice BTS vedle budovy zastávky v zastávce Nový Hrozenkov.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</si>
  <si>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35-02-90</t>
  </si>
  <si>
    <t>V rámci tohoto PS bude vybudována nová základnová stanice BTS v ŽST Halenkov vedle výpravní budovy vpravo ve směru kilometrování v žkm 15,178.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</si>
  <si>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34-02-90</t>
  </si>
  <si>
    <t>V rámci tohoto PS bude vybudována nová základnová stanice BTS v zast. Huslenky vedle budovy zastávky vlevo ve směru kilometrování v žkm 9,960.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místnostma (sdělovací zařízení a rozvodna NN), sedlová střecha, provedení a výbava dle specifikace v technické zprávě a přílohy 509 a 527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</si>
  <si>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33-02-90</t>
  </si>
  <si>
    <t>V rámci tohoto PS bude vybudována nová základnová stanice BTS v zast. Janová naproti nástupišti vpravo ve směru kilometrování v žkm 4,630.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místnostma (sdělovací zařízení a rozvodna NN), sedlová střecha, provedení a výbava dle specifikace v technické zprávě a přílohy 509 a 527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</si>
  <si>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31-02-90</t>
  </si>
  <si>
    <t>Nutná koordinace s ostatními PS a SO stavby. Součástí PS jsou náklady na veškeré výluky napájení, případně na zajištění náhradního napájení, pro možnost relizace tohoto PS. Součástí PS jsou veškeré náklady spojené s relizací tohoto PS.Po realizaci PS se provedou všechny potřebné revize, měření, protokoly způsobilosti, technické kontroly a pod.</t>
  </si>
  <si>
    <t>Součástí tohoto PS je úprava zařízení DŘT na ED Přerov. 
V rámci stavby budou zřízení nové TTS 6/0,4kV a dále provedena výměna TR 22/6kV v TNS Ústí u Vsetín a TNS Střelná. 
Z výše uvedených důvodů je nutno upravit softwarovou aplikaci na ED Přerov, doplnit příslušná schémata a provést aktualizaci celého systému.
Dále bude provedena integrace hlídání vývodových jističů pro napájení BTS v STS 6kV. Tzn. začlenění do místního PLC a integrace na ED Přerov.
Součástí PS jsou všechny náklady na uvedení do provozu, zkoušky, revize, průkazy způsobilosti apod.</t>
  </si>
  <si>
    <t>PS 51-03-10</t>
  </si>
  <si>
    <t>V rámci této části dokumentace bude provedena výměna 2ks TTS 6/0,4kV za nové TTS 6/0,4kV osazené transformátorem 6/0,4kV o výkonu do 25kVA a dále výstavba 6ks zcela nových TTS 6/0,4kV s transformátory 6/0,4kV o výkonu do 25kVA. V tomto úseku je nutno koordinovat práce se stavbou „Státní hranice Slovenská republika (Střelná) – Vsetín (mimo) – konverze“.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Celkem bude provedena demontáž 2ks stávajících TTS a instalace 8ks TTS nových.
Dále jsou součástí PS veškeré náklady na zajištění vypínaní rozvodu 6kV, případně náhradní napájení apod.</t>
  </si>
  <si>
    <t>PS 26-03-60</t>
  </si>
  <si>
    <t>V rámci této části dokumentace bude provedena výměna 8ks TTS 6/0,4kV za nové TTS 6/0,4kV osazené transformátorem 6/0,4kV o výkonu do 25kVA a dále výstavba 3ks zcela nových TTS 6/0,4kV s transformátory 6/0,4kV o výkonu do 25kVA. V tomto úseku budou všechny TTS nové v návaznosti na nový kabel 6kV realizovaný v rámci samostatného SO.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TTS budou napojeny na nový kabel 6kV, který řeší samostatný SO. Uzemnění TTS je součástí samostatného SO. Přípojku nn z TTS k BTS řeší samostatný SO.
Celkem bude provedena demontáž 8ks stávajících TTS a instalace 11ks TTS nových.
Dále jsou součástí PS veškeré náklady na zajištění vypínaní rozvodu 6kV, případně náhradní napájení apod.</t>
  </si>
  <si>
    <t>PS 25-03-60</t>
  </si>
  <si>
    <t>V rámci této části dokumentace bude provedena výměna 2ks TTS 6/0,4kV za nové TTS 6/0,4kV osazené transformátorem 6/0,4kV o výkonu do 25kVA.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Jedná se o TTS-813 a TTS-811.
Celkem bude provedena demontáž 2ks stávajících TTS a instalace 2ks TTS nových.</t>
  </si>
  <si>
    <t>PS 24-03-60</t>
  </si>
  <si>
    <t>V rámci těchto PS bude v TNS Ústí u Vsetína a v TNS Střelná provedena výměna stávajících 2ks TR 22/6kV o výkonu 250kVA za nové TR 22/6kV o výkonu 400kVA. Výměna  transformátorů bude provedena včetně výměny příslušné kabeláže, úpravy ochran a zapojení do MŘS a DŘT. Rovněž bude upravena vzduchotechnika tak, aby bylo zajištěno spolehlivé chlazení transformátorů. Stavební úpravy se nepředpokládají.
Součástí PS jsou všechny náklady na uvedení do provozu, zkoušky, revize, průkazy způsobilosti apod. Dále jsou součástí PS veškeré náklady na zajištění vypínaní rozvodu 6kV, případně náhradní napájení apod.</t>
  </si>
  <si>
    <t>PS 20-03-30</t>
  </si>
  <si>
    <t>V rámci tohoto PS bude provedena úprava technologického zařízení stávající STS 6kV. Z rozvaděče RZS bude provedeno napojení BTS novou přípojkou nn. Bude provedena úprava rozvaděče RZS tak, aby bylo možno připojit novou přípojku nn.</t>
  </si>
  <si>
    <t>PS 19-03-60</t>
  </si>
  <si>
    <t>V rámci tohoto PS bude provedena úprava technologického zařízení stávající STS 6kV. Bude provedena výměna transformátoru 6/0,4kV za nový o výkonu 63kVA. Dále bude upraven rozvaděč RZS pro možnost napojení přípojky nn pro BTS a připojení transformátoru a vyšším výkonu.</t>
  </si>
  <si>
    <t>PS 17-03-60</t>
  </si>
  <si>
    <t>PS 16-03-30</t>
  </si>
  <si>
    <t>PS 13-03-60</t>
  </si>
  <si>
    <t>V rámci této části dokumentace bude provedena výměna 3ks TTS 6/0,4kV za nové TTS 6/0,4kV osazené transformátorem 6/0,4kV o výkonu do 25kVA.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Jedná se o TTS-700A, TTS-701A A TTS-705. 
Celkem bude provedena demontáž 3ks stávajících TTS a instalace 3ks TTS nových.
Dále jsou součástí PS veškeré náklady na zajištění vypínaní rozvodu 6kV, případně náhradní napájení apod.</t>
  </si>
  <si>
    <t>t.ú. Valašské Meziříčí - Frenštát pod Radhoštěm, TTS 6kV</t>
  </si>
  <si>
    <t>PS 11-03-60</t>
  </si>
  <si>
    <t>PS 07-03-60</t>
  </si>
  <si>
    <t>PS 05-03-60</t>
  </si>
  <si>
    <t>Příloha č.: 703</t>
  </si>
  <si>
    <t>Požadavky na výkon nebo funkci - D.1.3 Silnoproudá technologie</t>
  </si>
  <si>
    <t xml:space="preserve">Most v km 7,629
Osazení nových konzol pro kabelové žlaby na stávající nosnou konstrukci mostu v délce 8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 Osazení kabelových žlabů na konzoly a navázání na zemní trasu v trati
• Terénní úpravy
</t>
  </si>
  <si>
    <t xml:space="preserve">V rámci tohoto SO se v celém předmětném úseku tratě jsou navrženy opatření pro přechody kabelových tras přes umělé stavby následovně:
</t>
  </si>
  <si>
    <t>SO 31-20-01</t>
  </si>
  <si>
    <t xml:space="preserve">Most v km 18,521
Osazení nových konzol pro kabelové žlaby na stávající nosnou konstrukci mostu v délce 22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 Osazení kabelových žlabů na konzoly a navázání na zemní trasu v trati
• Terénní úpravy
</t>
  </si>
  <si>
    <t xml:space="preserve">Most v km 18,257
Osazení nového zábradlí s konzolami na kabelové žlaby v délce 53 m.
Rozsah dodávek a montáží požadovaný v rámci tohoto SO:
• Odstranění stávajícího zábradlí
• Vypracování výrobní dokumentace ocelových konstrukcí
• Dočasná přeložka stávajícího kabelového vedení včetně zpětné instalace
• Výroba, montáž, PKO a osazení ocelového zábradlí včetně konzol
• Osazení kabelových žlabů na konzoly a navázání na zemní trasu v trati
• Terénní úpravy
</t>
  </si>
  <si>
    <t xml:space="preserve">Most v km 18,196
Výstavba kabelové lávky délky 10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</si>
  <si>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17,898
Osazení nových konzol pro kabelové žlaby na stávající nosnou konstrukci mostu a na předpolí na stávající zábradlí, celkově v délce 17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a na zábradlí
• Obnova PKO stávajícího zábradlí
• Osazení kabelových žlabů na konzoly a navázání na zemní trasu v trati
• Terénní úpravy
</t>
  </si>
  <si>
    <t xml:space="preserve">Most v km 16,673
Výstavba kabelové lávky délky 23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</si>
  <si>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21-20-01</t>
  </si>
  <si>
    <t xml:space="preserve">Most v km 32,469
Osazení nového zábradlí s konzolami na kabelové žlaby v délce 13 m.
Rozsah dodávek a montáží požadovaný v rámci tohoto SO:
• Odstranění stávajícího zábradlí
• Vypracování výrobní dokumentace ocelových konstrukcí
• Výroba, montáž, PKO a osazení ocelového zábradlí včetně konzol
• Osazení kabelových žlabů na konzoly a navázání na zemní trasu v trati
• Terénní úpravy
</t>
  </si>
  <si>
    <t xml:space="preserve">Most v km 31,962
Osazení nových konzol pro kabelové žlaby na stávající zábradlí v délce 13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</si>
  <si>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31,282
Osazení nových konzol pro kabelové žlaby na stávající zábradlí v délce 13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</si>
  <si>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30,324
Výstavba kabelové lávky délky 16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</si>
  <si>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30,084
Výstavba kabelové lávky délky 22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</si>
  <si>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29,724
Výstavba kabelové lávky délky 16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</si>
  <si>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16-20-01</t>
  </si>
  <si>
    <t xml:space="preserve">Most v km 41,492
Osazení nových konzol pro kabelové žlaby na stávající zábradlí v délce 25 m.
Rozsah dodávek a montáží požadovaný v rámci tohoto SO:
• Vypracování výrobní dokumentace ocelových konstrukcí
• Odstranění stávajících konzol
• Výroba, montáž, PKO a osazení ocelových konzol na zábradlí
• Obnova PKO stávajícího zábradlí
• Osazení kabelových žlabů na konzoly a navázání na zemní trasu v trati
• Terénní úpravy
</t>
  </si>
  <si>
    <t xml:space="preserve">Most v km 41,441
Osazení nových konzol pro kabelové žlaby na stávající nosnou konstrukci mostu a na předpolí na stávající zábradlí, celkově v délce 80 m.
Rozsah dodávek a montáží požadovaný v rámci tohoto SO:
• Vypracování výrobní dokumentace ocelových konstrukcí
• Odstranění stávajících konzol
• Výroba, montáž, PKO a osazení ocelových konzol na nosnou konstrukci mostu a na zábradlí
• Obnova PKO stávajícího zábradlí
• Osazení kabelových žlabů na konzoly a navázání na zemní trasu v trati
• Terénní úpravy
</t>
  </si>
  <si>
    <t xml:space="preserve">Silniční nadjezd v km 40,020
Osazení nových konzol pro kabelové žlaby na stávající zárubní zeď v délce 25 m.
Rozsah dodávek a montáží požadovaný v rámci tohoto SO:
• Vypracování výrobní dokumentace ocelových konstrukcí
• Výroba, montáž, PKO a osazení ocelových konzol na zárubní zeď
• Osazení kabelových žlabů na konzoly a navázání na zemní trasu v trati
• Terénní úpravy
</t>
  </si>
  <si>
    <t>SO 14-20-01</t>
  </si>
  <si>
    <t xml:space="preserve">Most v km 36,051
Osazení nových konzol pro kabelové žlaby na stávající zábradlí v délce 11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</si>
  <si>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35,843
Výstavba kabelové lávky délky 25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</si>
  <si>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32,186
Osazení nových konzol pro kabelové žlaby na stávající zábradlí v délce 30,5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</si>
  <si>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31,330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</si>
  <si>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30,007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</si>
  <si>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29,195
Výstavba kabelové lávky délky 15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</si>
  <si>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26,903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včetně dlažeb
</t>
  </si>
  <si>
    <t xml:space="preserve">Most v km 25,609
Osazení nových konzol pro kabelové žlaby na stávající zábradlí v délce 20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</si>
  <si>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SO 12-20-01</t>
  </si>
  <si>
    <t xml:space="preserve">Most v km 25,521
Osazení nového zábradlí s konzolami na kabelové žlaby v délce 55 m.
Rozsah dodávek a montáží požadovaný v rámci tohoto SO:
• Dočasná přeložka stávajícího kabelového vedení včetně zpětné instalace
• Odstranění stávajícího zábradlí
• Vypracování výrobní dokumentace ocelových konstrukcí
• Výroba, montáž, PKO a osazení ocelového zábradlí včetně konzol
• Osazení kabelových žlabů na konzoly a navázání na zemní trasu v trati
• Terénní úpravy
</t>
  </si>
  <si>
    <t>SO 10-20-01</t>
  </si>
  <si>
    <t xml:space="preserve">Most v km 4,158
Výstavba kabelové lávky délky 20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</si>
  <si>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03-20-01</t>
  </si>
  <si>
    <t xml:space="preserve">Most v km 2,916
Výstavba kabelové lávky délky 15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</si>
  <si>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r>
      <rPr>
        <b/>
        <sz val="8"/>
        <color theme="1"/>
        <rFont val="Arial"/>
        <family val="2"/>
        <charset val="238"/>
      </rPr>
      <t>Most v km 0,463</t>
    </r>
    <r>
      <rPr>
        <sz val="8"/>
        <color theme="1"/>
        <rFont val="Arial"/>
        <family val="2"/>
        <charset val="238"/>
      </rPr>
      <t xml:space="preserve">
Výstavba kabelové lávky délky 20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t>
    </r>
  </si>
  <si>
    <t>SO 02-20-01</t>
  </si>
  <si>
    <t>Příloha č.: 704</t>
  </si>
  <si>
    <t>Požadavky na výkon nebo funkci - D.2.1 Inženýrské objekty - mosty, propustky</t>
  </si>
  <si>
    <r>
      <t>-</t>
    </r>
    <r>
      <rPr>
        <sz val="7"/>
        <color theme="1"/>
        <rFont val="Times New Roman"/>
        <family val="1"/>
        <charset val="238"/>
      </rPr>
      <t xml:space="preserve">       </t>
    </r>
    <r>
      <rPr>
        <sz val="8"/>
        <color theme="1"/>
        <rFont val="Arial"/>
        <family val="2"/>
        <charset val="238"/>
      </rPr>
      <t>Demolice cihelného objektu o rozměrech cca 3,8 x 5,0 m ,výšky cca 3,5 m včetně základových konstrukcí a po roztřídění odvoz vybouraných hmot na skládku.</t>
    </r>
  </si>
  <si>
    <r>
      <t>·</t>
    </r>
    <r>
      <rPr>
        <sz val="7"/>
        <color theme="1"/>
        <rFont val="Times New Roman"/>
        <family val="1"/>
        <charset val="238"/>
      </rPr>
      <t xml:space="preserve">          </t>
    </r>
    <r>
      <rPr>
        <sz val="8"/>
        <color theme="1"/>
        <rFont val="Arial"/>
        <family val="2"/>
        <charset val="238"/>
      </rPr>
      <t>Ostatní úpravy a požadavky</t>
    </r>
  </si>
  <si>
    <t>Rozsah dodávek a montáží požadovaný v rámci tohoto SO:</t>
  </si>
  <si>
    <t>Nutná koordinace s ostatními PS a SO stavby. Součástí SO jsou veškeré náklady spojené s realizací tohoto SO.</t>
  </si>
  <si>
    <t>Předmětem SO 17-78-01 je demolice stávajících zbytků cihelné budovy nacházejících se v prostoru žst. Valašská Polanka. Objekt se nachází jižně od výpravní budovy v těsné blízkosti kolejiště. Podle získaných informací se jedná o objekt určený k demolici, má parcelní číslo st. 402 a je v majetku SŽ, s.o. Jedná se o zbytky cihelného zdiva ve značném stupni rozpadu, střecha budovy se zřejmě propadla už před dosti dlouhou dobou a zbývající zdivo postupně degraduje. Vnější rozměry ruiny jsou cca 3,8x5,0m, výška zdiva v nejvyšším místě cca 3,5m. U objektu lze očekávat základové konstrukce z cihelného zdiva případně z betonu. Zdivo bude postupně rozebráno a sneseno za použití lehké techniky – bouracího kladiva, případně lze zbytky budovy strhnout těžkou technikou – bagrem nebo buldozerem. Stavební odpad vzniklý demolicí bude roztříděn a uložen na skládku podle jednotlivých druhů.</t>
  </si>
  <si>
    <t>žst. Valašská Polanka, demolice objektu</t>
  </si>
  <si>
    <t>SO 17-78-01</t>
  </si>
  <si>
    <t xml:space="preserve">              - Demolice stávajících základů a odvoz vybouraných hmot na skládku</t>
  </si>
  <si>
    <r>
      <t>·</t>
    </r>
    <r>
      <rPr>
        <sz val="7"/>
        <color theme="1"/>
        <rFont val="Times New Roman"/>
        <family val="1"/>
        <charset val="238"/>
      </rPr>
      <t xml:space="preserve">          </t>
    </r>
    <r>
      <rPr>
        <sz val="8"/>
        <color theme="1"/>
        <rFont val="Arial"/>
        <family val="2"/>
        <charset val="238"/>
      </rPr>
      <t>Zemní práce – úprava terénu</t>
    </r>
  </si>
  <si>
    <r>
      <t>·</t>
    </r>
    <r>
      <rPr>
        <sz val="7"/>
        <color theme="1"/>
        <rFont val="Times New Roman"/>
        <family val="1"/>
        <charset val="238"/>
      </rPr>
      <t xml:space="preserve">          </t>
    </r>
    <r>
      <rPr>
        <sz val="8"/>
        <color theme="1"/>
        <rFont val="Arial"/>
        <family val="2"/>
        <charset val="238"/>
      </rPr>
      <t>Dodávka a montáž štěrkového lože se zhutněním.</t>
    </r>
  </si>
  <si>
    <r>
      <t>·</t>
    </r>
    <r>
      <rPr>
        <sz val="7"/>
        <color theme="1"/>
        <rFont val="Times New Roman"/>
        <family val="1"/>
        <charset val="238"/>
      </rPr>
      <t xml:space="preserve">          </t>
    </r>
    <r>
      <rPr>
        <sz val="8"/>
        <color theme="1"/>
        <rFont val="Arial"/>
        <family val="2"/>
        <charset val="238"/>
      </rPr>
      <t>Dodávka a montáž 8 ks základových rámů U65</t>
    </r>
  </si>
  <si>
    <r>
      <t>·</t>
    </r>
    <r>
      <rPr>
        <sz val="7"/>
        <color theme="1"/>
        <rFont val="Times New Roman"/>
        <family val="1"/>
        <charset val="238"/>
      </rPr>
      <t xml:space="preserve">          </t>
    </r>
    <r>
      <rPr>
        <sz val="8"/>
        <color theme="1"/>
        <rFont val="Arial"/>
        <family val="2"/>
        <charset val="238"/>
      </rPr>
      <t>Dodávka a montáž 16 ks ŽB prefabrikovaných panelů 2300x995x95 a 32 ks betonové dlažby 500x500x50</t>
    </r>
  </si>
  <si>
    <t>V rámci traťového úseku Vsetín – st. Hranice SR se počítá s osazením osmi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</si>
  <si>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26-72-01</t>
  </si>
  <si>
    <r>
      <t>·</t>
    </r>
    <r>
      <rPr>
        <sz val="7"/>
        <color theme="1"/>
        <rFont val="Times New Roman"/>
        <family val="1"/>
        <charset val="238"/>
      </rPr>
      <t xml:space="preserve">          </t>
    </r>
    <r>
      <rPr>
        <sz val="8"/>
        <color theme="1"/>
        <rFont val="Arial"/>
        <family val="2"/>
        <charset val="238"/>
      </rPr>
      <t>Vypracování dokumentace skutečného provedení.</t>
    </r>
  </si>
  <si>
    <r>
      <t>·</t>
    </r>
    <r>
      <rPr>
        <sz val="7"/>
        <color theme="1"/>
        <rFont val="Times New Roman"/>
        <family val="1"/>
        <charset val="238"/>
      </rPr>
      <t xml:space="preserve">          </t>
    </r>
    <r>
      <rPr>
        <sz val="8"/>
        <color theme="1"/>
        <rFont val="Arial"/>
        <family val="2"/>
        <charset val="238"/>
      </rPr>
      <t>Vypracování realizační dokumentace.</t>
    </r>
  </si>
  <si>
    <r>
      <t>·</t>
    </r>
    <r>
      <rPr>
        <sz val="7"/>
        <color theme="1"/>
        <rFont val="Times New Roman"/>
        <family val="1"/>
        <charset val="238"/>
      </rPr>
      <t xml:space="preserve">          </t>
    </r>
    <r>
      <rPr>
        <sz val="8"/>
        <color theme="1"/>
        <rFont val="Arial"/>
        <family val="2"/>
        <charset val="238"/>
      </rPr>
      <t>Zemní práce – úprava terénu.</t>
    </r>
  </si>
  <si>
    <r>
      <t>·</t>
    </r>
    <r>
      <rPr>
        <sz val="7"/>
        <color theme="1"/>
        <rFont val="Times New Roman"/>
        <family val="1"/>
        <charset val="238"/>
      </rPr>
      <t xml:space="preserve">          </t>
    </r>
    <r>
      <rPr>
        <sz val="8"/>
        <color theme="1"/>
        <rFont val="Arial"/>
        <family val="2"/>
        <charset val="238"/>
      </rPr>
      <t>Dodávka a montáž 11 ks základových rámů U65</t>
    </r>
  </si>
  <si>
    <r>
      <t>·</t>
    </r>
    <r>
      <rPr>
        <sz val="7"/>
        <color theme="1"/>
        <rFont val="Times New Roman"/>
        <family val="1"/>
        <charset val="238"/>
      </rPr>
      <t xml:space="preserve">          </t>
    </r>
    <r>
      <rPr>
        <sz val="8"/>
        <color theme="1"/>
        <rFont val="Arial"/>
        <family val="2"/>
        <charset val="238"/>
      </rPr>
      <t>Dodávka a montáž 22 ks ŽB prefabrikovaných panelů 2300x995x95 a 44 ks betonové dlažby 500x500x50</t>
    </r>
  </si>
  <si>
    <t>V rámci traťového úseku Valašské Meziříčí – Vsetín se počítá s osazením jedenácti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</si>
  <si>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25-72-01</t>
  </si>
  <si>
    <r>
      <t>·</t>
    </r>
    <r>
      <rPr>
        <sz val="7"/>
        <color theme="1"/>
        <rFont val="Times New Roman"/>
        <family val="1"/>
        <charset val="238"/>
      </rPr>
      <t xml:space="preserve">          </t>
    </r>
    <r>
      <rPr>
        <sz val="8"/>
        <color theme="1"/>
        <rFont val="Arial"/>
        <family val="2"/>
        <charset val="238"/>
      </rPr>
      <t>Dodávka a montáž 2 ks základových rámů U65</t>
    </r>
  </si>
  <si>
    <r>
      <t>·</t>
    </r>
    <r>
      <rPr>
        <sz val="7"/>
        <color theme="1"/>
        <rFont val="Times New Roman"/>
        <family val="1"/>
        <charset val="238"/>
      </rPr>
      <t xml:space="preserve">          </t>
    </r>
    <r>
      <rPr>
        <sz val="8"/>
        <color theme="1"/>
        <rFont val="Arial"/>
        <family val="2"/>
        <charset val="238"/>
      </rPr>
      <t>Dodávka a montáž 4 ks ŽB prefabrikovaných panelů 2300x995x95 a 8 ks betonové dlažby 500x500x50</t>
    </r>
  </si>
  <si>
    <t>V rámci traťového úseku Hranice na Moravě – Valašské Meziříčí se počítá s osazením dvou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</si>
  <si>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24-72-01</t>
  </si>
  <si>
    <r>
      <t>·</t>
    </r>
    <r>
      <rPr>
        <sz val="7"/>
        <color theme="1"/>
        <rFont val="Times New Roman"/>
        <family val="1"/>
        <charset val="238"/>
      </rPr>
      <t xml:space="preserve">          </t>
    </r>
    <r>
      <rPr>
        <sz val="8"/>
        <color theme="1"/>
        <rFont val="Arial"/>
        <family val="2"/>
        <charset val="238"/>
      </rPr>
      <t>Zajištění veškerých revizí.</t>
    </r>
  </si>
  <si>
    <r>
      <t>·</t>
    </r>
    <r>
      <rPr>
        <sz val="7"/>
        <color theme="1"/>
        <rFont val="Times New Roman"/>
        <family val="1"/>
        <charset val="238"/>
      </rPr>
      <t xml:space="preserve">          </t>
    </r>
    <r>
      <rPr>
        <sz val="8"/>
        <color theme="1"/>
        <rFont val="Arial"/>
        <family val="2"/>
        <charset val="238"/>
      </rPr>
      <t>Dodávka a montáž nových svítidel.</t>
    </r>
  </si>
  <si>
    <r>
      <t>·</t>
    </r>
    <r>
      <rPr>
        <sz val="7"/>
        <color theme="1"/>
        <rFont val="Times New Roman"/>
        <family val="1"/>
        <charset val="238"/>
      </rPr>
      <t xml:space="preserve">          </t>
    </r>
    <r>
      <rPr>
        <sz val="8"/>
        <color theme="1"/>
        <rFont val="Arial"/>
        <family val="2"/>
        <charset val="238"/>
      </rPr>
      <t>Provedení nové výmalby.</t>
    </r>
  </si>
  <si>
    <r>
      <t>·</t>
    </r>
    <r>
      <rPr>
        <sz val="7"/>
        <color theme="1"/>
        <rFont val="Times New Roman"/>
        <family val="1"/>
        <charset val="238"/>
      </rPr>
      <t xml:space="preserve">          </t>
    </r>
    <r>
      <rPr>
        <sz val="8"/>
        <color theme="1"/>
        <rFont val="Arial"/>
        <family val="2"/>
        <charset val="238"/>
      </rPr>
      <t>Dodávka a montáž nového el. přímotopu.</t>
    </r>
  </si>
  <si>
    <r>
      <t>·</t>
    </r>
    <r>
      <rPr>
        <sz val="7"/>
        <color theme="1"/>
        <rFont val="Times New Roman"/>
        <family val="1"/>
        <charset val="238"/>
      </rPr>
      <t xml:space="preserve">          </t>
    </r>
    <r>
      <rPr>
        <sz val="8"/>
        <color theme="1"/>
        <rFont val="Arial"/>
        <family val="2"/>
        <charset val="238"/>
      </rPr>
      <t>Dodávka a montáž  nové splitové klimatizace.</t>
    </r>
  </si>
  <si>
    <r>
      <t>·</t>
    </r>
    <r>
      <rPr>
        <sz val="7"/>
        <color theme="1"/>
        <rFont val="Times New Roman"/>
        <family val="1"/>
        <charset val="238"/>
      </rPr>
      <t xml:space="preserve">          </t>
    </r>
    <r>
      <rPr>
        <sz val="8"/>
        <color theme="1"/>
        <rFont val="Arial"/>
        <family val="2"/>
        <charset val="238"/>
      </rPr>
      <t>Úprava elektrických rozvodů po rozdělení místností a pro osazení nové klimatizace a el. přímotopu včetně osazení podružného el. rozvaděče do sdělovací místnosti.</t>
    </r>
  </si>
  <si>
    <r>
      <t>·</t>
    </r>
    <r>
      <rPr>
        <sz val="7"/>
        <color theme="1"/>
        <rFont val="Times New Roman"/>
        <family val="1"/>
        <charset val="238"/>
      </rPr>
      <t xml:space="preserve">          </t>
    </r>
    <r>
      <rPr>
        <sz val="8"/>
        <color theme="1"/>
        <rFont val="Arial"/>
        <family val="2"/>
        <charset val="238"/>
      </rPr>
      <t>Dodávka a montáž nového PVC v antistatickém provedení cca 6 m2.</t>
    </r>
  </si>
  <si>
    <r>
      <t>·</t>
    </r>
    <r>
      <rPr>
        <sz val="7"/>
        <color theme="1"/>
        <rFont val="Times New Roman"/>
        <family val="1"/>
        <charset val="238"/>
      </rPr>
      <t xml:space="preserve">          </t>
    </r>
    <r>
      <rPr>
        <sz val="8"/>
        <color theme="1"/>
        <rFont val="Arial"/>
        <family val="2"/>
        <charset val="238"/>
      </rPr>
      <t>Dodávka a montáž 2 ks nových dveří včetně zárubně s příslušnými parametry.</t>
    </r>
  </si>
  <si>
    <r>
      <t>·</t>
    </r>
    <r>
      <rPr>
        <sz val="7"/>
        <color theme="1"/>
        <rFont val="Times New Roman"/>
        <family val="1"/>
        <charset val="238"/>
      </rPr>
      <t xml:space="preserve">          </t>
    </r>
    <r>
      <rPr>
        <sz val="8"/>
        <color theme="1"/>
        <rFont val="Arial"/>
        <family val="2"/>
        <charset val="238"/>
      </rPr>
      <t>Případná úprava stropní konstrukce v místě vyzdění nových stěn.</t>
    </r>
  </si>
  <si>
    <r>
      <t>·</t>
    </r>
    <r>
      <rPr>
        <sz val="7"/>
        <color theme="1"/>
        <rFont val="Times New Roman"/>
        <family val="1"/>
        <charset val="238"/>
      </rPr>
      <t xml:space="preserve">          </t>
    </r>
    <r>
      <rPr>
        <sz val="8"/>
        <color theme="1"/>
        <rFont val="Arial"/>
        <family val="2"/>
        <charset val="238"/>
      </rPr>
      <t>Dobetonování podlahy v místě založení nových stěn.</t>
    </r>
  </si>
  <si>
    <r>
      <t>·</t>
    </r>
    <r>
      <rPr>
        <sz val="7"/>
        <color theme="1"/>
        <rFont val="Times New Roman"/>
        <family val="1"/>
        <charset val="238"/>
      </rPr>
      <t xml:space="preserve">          </t>
    </r>
    <r>
      <rPr>
        <sz val="8"/>
        <color theme="1"/>
        <rFont val="Arial"/>
        <family val="2"/>
        <charset val="238"/>
      </rPr>
      <t>Provedení hydroizolace pod nové zdivo, podle možností s navázáním na původní hydroizolační vrstvu.</t>
    </r>
  </si>
  <si>
    <r>
      <t>·</t>
    </r>
    <r>
      <rPr>
        <sz val="7"/>
        <color theme="1"/>
        <rFont val="Times New Roman"/>
        <family val="1"/>
        <charset val="238"/>
      </rPr>
      <t xml:space="preserve">          </t>
    </r>
    <r>
      <rPr>
        <sz val="8"/>
        <color theme="1"/>
        <rFont val="Arial"/>
        <family val="2"/>
        <charset val="238"/>
      </rPr>
      <t>Vyzdění nových příček z keramických bloků tl.150mm včetně omítnutí cca 15 m2 s dodávkou a montáží 2 ks RZP překladů.</t>
    </r>
  </si>
  <si>
    <r>
      <t>·</t>
    </r>
    <r>
      <rPr>
        <sz val="7"/>
        <color theme="1"/>
        <rFont val="Times New Roman"/>
        <family val="1"/>
        <charset val="238"/>
      </rPr>
      <t xml:space="preserve">          </t>
    </r>
    <r>
      <rPr>
        <sz val="8"/>
        <color theme="1"/>
        <rFont val="Arial"/>
        <family val="2"/>
        <charset val="238"/>
      </rPr>
      <t>Výměna 2 ks vstupních dveří za nové včetně zárubně a stavebního zapravení.</t>
    </r>
  </si>
  <si>
    <t xml:space="preserve">             Předmětem SO 37-72-10 je vybudování nové sdělovací místnosti s parametry shodnými s TD BTS ve stávající budově zastávky Velké Karlovice v majetku SŽ, s.o.. Dojde k rozdělení stávající technologické místnosti příčkami z cihelného zdiva tl. 150mm na sdělovací místnost a zabezpečovací místnost. Obě místnosti budou přístupné z nově vzniklé chodby prostřednictvím nových dveří rozm. 900x1970mm, resp. 800x1970mm s příslušnými parametry osazených do otvorů v novém zdivu tl. 150mm. Z důvodu zajištění manipulace s rozvodnými skříněmi do sdělovací místnosti budou vyměněny 2ks stávajících dveří na cestě do nově vzniklé chodby. V obou případech zůstanou zachovány stávající uzamykatelné mříže osazené v těchto otvorech na líci zdiva. Na podlahu sdělovací místnosti bude položena nová nášlapná vrstva – PVC v antistatickém provedení. Stěny a strop všech prostor objektu budou nově vymalovány vnitřní akrylátovou barvou. Do sdělovací místnosti bude nově provedena splitová klimatizace s vnitřní jednotkou na stěně místnosti a s vnější jednotkou umístěnou na konzole na severovýchodní fasádě budovy a také elektrický přímotop k zajištění temperování.</t>
  </si>
  <si>
    <t>SO 37-72-10</t>
  </si>
  <si>
    <t>- Vybourání stávající cihelné stěny tl.300 mm cca 12 m2 a po roztřídění odvoz vybouraných hmot na skládku.</t>
  </si>
  <si>
    <r>
      <t>·</t>
    </r>
    <r>
      <rPr>
        <sz val="7"/>
        <color theme="1"/>
        <rFont val="Times New Roman"/>
        <family val="1"/>
        <charset val="238"/>
      </rPr>
      <t xml:space="preserve">          </t>
    </r>
    <r>
      <rPr>
        <sz val="8"/>
        <color theme="1"/>
        <rFont val="Arial"/>
        <family val="2"/>
        <charset val="238"/>
      </rPr>
      <t>Úprava elektrických rozvodů pro osazení nové klimatizace, el. přímotopu a svítidel.</t>
    </r>
  </si>
  <si>
    <r>
      <t>·</t>
    </r>
    <r>
      <rPr>
        <sz val="7"/>
        <color theme="1"/>
        <rFont val="Times New Roman"/>
        <family val="1"/>
        <charset val="238"/>
      </rPr>
      <t xml:space="preserve">          </t>
    </r>
    <r>
      <rPr>
        <sz val="8"/>
        <color theme="1"/>
        <rFont val="Arial"/>
        <family val="2"/>
        <charset val="238"/>
      </rPr>
      <t>Dodávka a montáž nového PVC v antistatickém provedení cca 11 m2.</t>
    </r>
  </si>
  <si>
    <r>
      <t>·</t>
    </r>
    <r>
      <rPr>
        <sz val="7"/>
        <color theme="1"/>
        <rFont val="Times New Roman"/>
        <family val="1"/>
        <charset val="238"/>
      </rPr>
      <t xml:space="preserve">          </t>
    </r>
    <r>
      <rPr>
        <sz val="8"/>
        <color theme="1"/>
        <rFont val="Arial"/>
        <family val="2"/>
        <charset val="238"/>
      </rPr>
      <t>Zazdění okenního otvoru tl. stěny 300mm cca 3,5 m2.</t>
    </r>
  </si>
  <si>
    <r>
      <t>·</t>
    </r>
    <r>
      <rPr>
        <sz val="7"/>
        <color theme="1"/>
        <rFont val="Times New Roman"/>
        <family val="1"/>
        <charset val="238"/>
      </rPr>
      <t xml:space="preserve">          </t>
    </r>
    <r>
      <rPr>
        <sz val="8"/>
        <color theme="1"/>
        <rFont val="Arial"/>
        <family val="2"/>
        <charset val="238"/>
      </rPr>
      <t>Vybetonování základového pasu š. 500mm, hl. 500mm pod novou cihelnou stěnu tl. 300mm.</t>
    </r>
  </si>
  <si>
    <r>
      <t>·</t>
    </r>
    <r>
      <rPr>
        <sz val="7"/>
        <color theme="1"/>
        <rFont val="Times New Roman"/>
        <family val="1"/>
        <charset val="238"/>
      </rPr>
      <t xml:space="preserve">          </t>
    </r>
    <r>
      <rPr>
        <sz val="8"/>
        <color theme="1"/>
        <rFont val="Arial"/>
        <family val="2"/>
        <charset val="238"/>
      </rPr>
      <t>Vyzdění nové stěny z keramických tvárnic tl.300mm včetně omítnutí cca 12 m2 s dodávkou a montáží 4 ks RZP překladů.</t>
    </r>
  </si>
  <si>
    <r>
      <t>·</t>
    </r>
    <r>
      <rPr>
        <sz val="7"/>
        <color theme="1"/>
        <rFont val="Times New Roman"/>
        <family val="1"/>
        <charset val="238"/>
      </rPr>
      <t xml:space="preserve">          </t>
    </r>
    <r>
      <rPr>
        <sz val="8"/>
        <color theme="1"/>
        <rFont val="Arial"/>
        <family val="2"/>
        <charset val="238"/>
      </rPr>
      <t>Vyzdění nové příčky z keramických bloků tl.150mm včetně omítnutí cca 12 m2.</t>
    </r>
  </si>
  <si>
    <r>
      <t>·</t>
    </r>
    <r>
      <rPr>
        <sz val="7"/>
        <color theme="1"/>
        <rFont val="Times New Roman"/>
        <family val="1"/>
        <charset val="238"/>
      </rPr>
      <t xml:space="preserve">          </t>
    </r>
    <r>
      <rPr>
        <sz val="8"/>
        <color theme="1"/>
        <rFont val="Arial"/>
        <family val="2"/>
        <charset val="238"/>
      </rPr>
      <t>Dodávka a montáž nové bezpečnostní mříže na vstupní dveře.</t>
    </r>
  </si>
  <si>
    <r>
      <t>·</t>
    </r>
    <r>
      <rPr>
        <sz val="7"/>
        <color theme="1"/>
        <rFont val="Times New Roman"/>
        <family val="1"/>
        <charset val="238"/>
      </rPr>
      <t xml:space="preserve">          </t>
    </r>
    <r>
      <rPr>
        <sz val="8"/>
        <color theme="1"/>
        <rFont val="Arial"/>
        <family val="2"/>
        <charset val="238"/>
      </rPr>
      <t>Dodávka a montáž 2 ks vstupních dveří s požadovanými parametry včetně zárubně a stavebního zapravení.</t>
    </r>
  </si>
  <si>
    <t>Předmětem SO 18-72-10 je vybudování nové sdělovací místnosti s parametry shodnými s TD BTS ve stávající budově čekárny v zastávce Lidečko ves v majetku SŽ, s.o.. Bude vybourána stávající cihelná zeď mezi prostorem pro cestující a stávající technologickou místností. Dojde k zazdění okenního otvoru v obvodové stěně budovy a vyzdění nové dělící stěny z cihelného zdiva tl. 300mm mezi prostorem pro cestující a technologickou částí budovy. Ta bude dále rozdělena příčkou z cihelného zdiva tl. 150mm na místnost NN a sdělovací místnost. Obě místnosti budou přístupné z prostoru pro cestující prostřednictvím nových dveří rozm. 800x1970mm s příslušnými parametry osazených do otvorů v novém zdivu tl. 300mm. Před dveře do sdělovací místnosti bude do téhož otvoru na vnější líc zdiva osazena nová bezpečnostní mříž. Na podlahu sdělovací místnosti bude položena nová nášlapná vrstva – PVC v antistatickém provedení. Stěny a strop všech prostor objektu budou nově vymalovány vnitřní akrylátovou barvou. Do sdělovací místnosti bude nově provedena splitová klimatizace s vnitřní jednotkou na stěně místnosti a s vnější jednotkou umístěnou na konzole na severní fasádě budovy a také elektrický přímotop k zajištění temperování.</t>
  </si>
  <si>
    <t>SO 18-72-10</t>
  </si>
  <si>
    <r>
      <t>·</t>
    </r>
    <r>
      <rPr>
        <sz val="7"/>
        <color theme="1"/>
        <rFont val="Times New Roman"/>
        <family val="1"/>
        <charset val="238"/>
      </rPr>
      <t xml:space="preserve">          </t>
    </r>
    <r>
      <rPr>
        <sz val="8"/>
        <color theme="1"/>
        <rFont val="Arial"/>
        <family val="2"/>
        <charset val="238"/>
      </rPr>
      <t>Úprava elektrických rozvodů pro osazení nové klimatizace a el. přímotopu.</t>
    </r>
  </si>
  <si>
    <r>
      <t>·</t>
    </r>
    <r>
      <rPr>
        <sz val="7"/>
        <color theme="1"/>
        <rFont val="Times New Roman"/>
        <family val="1"/>
        <charset val="238"/>
      </rPr>
      <t xml:space="preserve">          </t>
    </r>
    <r>
      <rPr>
        <sz val="8"/>
        <color theme="1"/>
        <rFont val="Arial"/>
        <family val="2"/>
        <charset val="238"/>
      </rPr>
      <t>Dodávka a montáž nového PVC v antistatickém provedení cca 13 m2.</t>
    </r>
  </si>
  <si>
    <t>Předmětem SO jsou stavební úpravy stávající sdělovací místnosti umístěné ve 2.NP technologické budovy žst. Valašská Polanka v majetku SŽ, s.o.. Sdělovací místnost je v dobrém technickém stavu, není vybavena klimatizací.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západní fasádě budovy a také elektrický přímotop k zajištění temperování.</t>
  </si>
  <si>
    <t>SO 17-72-10</t>
  </si>
  <si>
    <r>
      <t>·</t>
    </r>
    <r>
      <rPr>
        <sz val="7"/>
        <color theme="1"/>
        <rFont val="Times New Roman"/>
        <family val="1"/>
        <charset val="238"/>
      </rPr>
      <t xml:space="preserve">          </t>
    </r>
    <r>
      <rPr>
        <sz val="8"/>
        <color theme="1"/>
        <rFont val="Arial"/>
        <family val="2"/>
        <charset val="238"/>
      </rPr>
      <t>Dodávka a montáž 3 ks základových rámů U65.</t>
    </r>
  </si>
  <si>
    <r>
      <t>·</t>
    </r>
    <r>
      <rPr>
        <sz val="7"/>
        <color theme="1"/>
        <rFont val="Times New Roman"/>
        <family val="1"/>
        <charset val="238"/>
      </rPr>
      <t xml:space="preserve">          </t>
    </r>
    <r>
      <rPr>
        <sz val="8"/>
        <color theme="1"/>
        <rFont val="Arial"/>
        <family val="2"/>
        <charset val="238"/>
      </rPr>
      <t>Dodávka a montáž 6 ks ŽB prefabrikovaných panelů 2300x995x95 a 12 ks betonové dlažby 500x500x50</t>
    </r>
  </si>
  <si>
    <t>V rámci traťového úseku Valašské Meziříčí – Frenštát pod Radhoštěm se počítá s osazením tří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</si>
  <si>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tú Valašské Meziříčí - Frenštát pod Radhoštěm, Stavební úpravy pro TTS6kV</t>
  </si>
  <si>
    <t>SO 11-72-01</t>
  </si>
  <si>
    <t xml:space="preserve">- Demolice stávajícího nevyužívaného dřevěného objektu o rozměru cca 3x2 m a po roztřídění odvoz vybouraných hmot na skládku. </t>
  </si>
  <si>
    <r>
      <t>·</t>
    </r>
    <r>
      <rPr>
        <sz val="7"/>
        <color theme="1"/>
        <rFont val="Times New Roman"/>
        <family val="1"/>
        <charset val="238"/>
      </rPr>
      <t xml:space="preserve">          </t>
    </r>
    <r>
      <rPr>
        <sz val="8"/>
        <color theme="1"/>
        <rFont val="Arial"/>
        <family val="2"/>
        <charset val="238"/>
      </rPr>
      <t>Dodávka a montáž nového PVC v antistatickém provedení cca 3 m2.</t>
    </r>
  </si>
  <si>
    <r>
      <t>·</t>
    </r>
    <r>
      <rPr>
        <sz val="7"/>
        <color theme="1"/>
        <rFont val="Times New Roman"/>
        <family val="1"/>
        <charset val="238"/>
      </rPr>
      <t xml:space="preserve">          </t>
    </r>
    <r>
      <rPr>
        <sz val="8"/>
        <color theme="1"/>
        <rFont val="Arial"/>
        <family val="2"/>
        <charset val="238"/>
      </rPr>
      <t>Výměna vstupních dveří za nové včetně zárubně a stavebního zapravení.</t>
    </r>
  </si>
  <si>
    <t xml:space="preserve">      Kromě uvedených úprav ve sdělovací místnosti dojde k odstranění stávající nevyužívané dřevěné budovy, která se nachází v těsné blízkosti budovy zastávky Špičky. Budova má půdorysné rozměry cca 3x2m, nemá pevné základy, nemá parcelní ani evidenční číslo a je ve špatném technickém stavu.</t>
  </si>
  <si>
    <t>Předmětem SO jsou stavební úpravy stávající sdělovací místnosti umístěné v budově zastávky Špičky v majetku SŽ, s.o. na parametry, které odpovídají požadavkům na TD BTS. Budou vybourány původní vstupní dveře a do stávajícího otvoru v obvodovém zdivu osazeny nové vstupní dveře rozm. 900x1970mm s příslušnými parametry. Do téhož otvoru bude na vnější líc zdiva osazena nová bezpečnostní mříž.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severní fasádě budovy (alternativně na ploché střeše budovy) a také elektrický přímotop k zajištění temperování.</t>
  </si>
  <si>
    <t>SO 04-72-11</t>
  </si>
  <si>
    <t>Předmětem SO jsou stavební úpravy stávající sdělovací místnosti umístěné v budově zastávky Černotín v majetku SŽ, s.o. na parametry, které odpovídají požadavkům na TD BTS. Budou vybourány původní vstupní dveře a do stávajícího otvoru v obvodovém zdivu osazeny nové vstupní dveře rozm. 900x1970mm s příslušnými parametry. Do téhož otvoru bude na vnější líc zdiva osazena nová bezpečnostní mříž.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severní fasádě budovy (alternativně na ploché střeše budovy) a také elektrický přímotop k zajištění temperování.</t>
  </si>
  <si>
    <t>SO 04-72-10</t>
  </si>
  <si>
    <t>Příloha č.: 705</t>
  </si>
  <si>
    <t>Požadavky na výkon nebo funkci - D.2.2 Pozemní stavební objekty</t>
  </si>
  <si>
    <t>Nutná koordinace s ostatními PS a SO stavby. Součástí SO jsou veškeré náklady spojené s relizací tohoto SO. Po realizaci SO se provedou všechny potřebné revize, měření, protokoly způsobilosti a technické kontroly.</t>
  </si>
  <si>
    <t>Zastávka je napájena přípojkou nn z distribučního rozvodu ČEZd. 
Pro možnost zajištění napájení BTS bude provedena příslušná úprava rozvodů nn zastávky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zastávky za nový. RE a RH budou plastové rozvaděče s příslušnou výbavou. Z RH bude vedena přípojka nn do rozvaděče RE BTS.
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100m.</t>
  </si>
  <si>
    <t>SO 37-86-01</t>
  </si>
  <si>
    <t>Stanice je napájena přípojkou nn z distribučního rozvodu ČEZd. 
Pro možnost zajištění napájení BTS bude provedena příslušná úprava rozvodů nn stanice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resp. hlavní kabelové skříně stanice, za nový. RE, resp. KS, a RH budou plastové rozvaděče s příslušnou výbavou. Z RH, resp. KS, bude vedena přípojka nn do rozvaděče RE BTS.
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250m.</t>
  </si>
  <si>
    <t>SO 36-86-01</t>
  </si>
  <si>
    <t>SO 35-86-01</t>
  </si>
  <si>
    <t>Stanice je napájena přípojkou nn z distribučního rozvodu ČEZd. 
Pro možnost zajištění napájení BTS bude provedena příslušná úprava rozvodů nn stanice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resp. hlavní kabelové skříně stanice, za nový. RE, resp. KS, a RH budou plastové rozvaděče s příslušnou výbavou. Z RH, resp. KS, bude vedena přípojka nn do rozvaděče RE BTS.Přípojka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100m.</t>
  </si>
  <si>
    <t>SO 34-86-01</t>
  </si>
  <si>
    <t>SO 33-86-01</t>
  </si>
  <si>
    <t>SO 31-86-01</t>
  </si>
  <si>
    <t xml:space="preserve">Vzhledem k plánovaným výkopovým pracím bude v rámci stavby provedena i výměna kabelu 6 kV, 50Hz pro NZZ v úseku Valašské Meziříčí (cca km 24,9) – Vsetín (cca km 43,1). Výměna bude provedena v úsecích, kde jeho výměna nebyla doposud provedena. Stávající nevyhovující kabel 6-AYKCY 3x35mm2 pocházející z 80. let minulého století bude vyměněn v délce cca 20,5km za nový typu 6-AYKCY 3x50mm2. Nový kabel 6kV bude veden ve společné trase s novým optickým kabelem, přes mosty bude kabel 6kV převeden v samostatném žlabu. Žlab řeší samostatný SO. Kabel 6kV bude uložen do žlabu TK1 s krytím 1m, ve stísněných podmínkách může být krytí sníženo. Pod komunikace a kolejemi bude kabel 6kV převeden v chráničkách zřízených pomocí protlaku.
Současně s výměnou kabelu 6kV bude provedena i výměna jednotlivých TTS 6kV. </t>
  </si>
  <si>
    <t>SO 25-86-01</t>
  </si>
  <si>
    <t xml:space="preserve">Zastávka Valašské Příkazy je napájena přípojkou nn z distribučního rozvodu ČEZd. Pro možnost zajištění napájení BTS bude provedena rekonstrukce stávající přípojky nn a dále bude provedena příslušná úprava rozvodů nn vč. rekonstrukce elektroměrového rozvaděče RE zastávky a zřízení přípojky nn do BTS. Přípojka nn bude zakončena v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činí cca 150m.
</t>
  </si>
  <si>
    <t>SO 21-86-01</t>
  </si>
  <si>
    <t xml:space="preserve">V rámci tohoto SO bude realizována přípojka nn z TNS Střelná do RE umístěného u repeateru. Přípojka nn bude realizována kabelem do CYKY-J 4x70mm2.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300m.
</t>
  </si>
  <si>
    <t>SO 20-86-04</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</si>
  <si>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</si>
  <si>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20-86-03</t>
  </si>
  <si>
    <t>SO 20-86-02</t>
  </si>
  <si>
    <t xml:space="preserve">V rámci tohoto SO bude provedena úprava vnitřních rozvodů v budově na zastávce Střelná.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t>
  </si>
  <si>
    <t>SO 20-86-01</t>
  </si>
  <si>
    <t>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nové TTS 6kV, která bude zřízena v blízkosti BTS, do RE BTS. Přípojka nn bude realizována kabelem do CYKY-J 4x25mm2. Délka přípojky nn je cca 150m.
Rozvaděč RE bude umístěn na fasádě BTS. Rozvaděč bude obsahovat hlavní jistič, elektroměr, přívodku pro náhradní zdroj a přepínač sítí. Rozvaděč RE bude zároveň rozhraním mezi přípojkou nn ve správě OŘ SEE a technologií BTS.</t>
  </si>
  <si>
    <t>SO 19-86-01</t>
  </si>
  <si>
    <t>Na zastávce bude instalována nová základnová stanice BTS, která bude umístěna v budově zastávky.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místnosti NN bude instalován záskokový rozvaděč RZ, kde bude realizován automatický záskok mezi oběma sítěmi. Z RZ za záskokem bude napájen rozvaděč BTS.
Součástí tohoto SO je RZ i rozvaděč BTS ve sdělovací místnosti. RZ bude plastová nástěnná skříň, která bude obsahovat jistící prvky a kompaktní automatický záskok dle přílohy č.431. Rozvaděč BTS bude obsahovat hlavní jistič, elektroměr, přívodku pro náhradní zdroj a přepínač sítí. Rozvaděč BTS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stavbou „Státní hranice Slovenská republika (Střelná) – Vsetín (mimo) – konverze“.
Celková délka nových rozvodů nn na zastávce se předpokládá cca 150m.</t>
  </si>
  <si>
    <t>SO 18-86-03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</si>
  <si>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stavbou „Státní hranice Slovenská republika (Střelná) – Vsetín (mimo) – konverze“.
Celková délka nových rozvodů nn na zastávce se předpokládá cca 150m.</t>
  </si>
  <si>
    <t>SO 18-86-02</t>
  </si>
  <si>
    <t>SO 18-86-01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</si>
  <si>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150m.
</t>
  </si>
  <si>
    <t>SO 17-86-01</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</si>
  <si>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t>
  </si>
  <si>
    <t>SO 16-86-02</t>
  </si>
  <si>
    <t>Na odbočce bude instalována nová základnová stanice BTS. BTS bude napájena jak z rozvodu 6kV ( nové TTS 6/0,4kV ) tak z rozvodu NN. Napájení bude provedeno tak, aby splňovalo podmínky TNŽ 34 2620.
V rámci tohoto SO bude realizována úprava rozvodů nn na odbočce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Celková délka nových rozvodů nn na zastávce se předpokládá cca 100m.</t>
  </si>
  <si>
    <t>SO 16-86-01</t>
  </si>
  <si>
    <t xml:space="preserve">V rámci tohoto SO bude realizována přípojka nn ze  stávajícího rozvaděče RZS v rozvodně nn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</si>
  <si>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15-86-01</t>
  </si>
  <si>
    <t>SO 14-86-01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</si>
  <si>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100m.
</t>
  </si>
  <si>
    <t>SO 13-86-01</t>
  </si>
  <si>
    <t xml:space="preserve">V rámci tohoto SO bude realizována přípojka nn z nové TTS 6kV do RE u přístrojové skříně repeateru. Přípojka nn bude realizována kabelem do CYKY-J 4x25mm2. Rozvaděč RE bude umístěn u repeateru, bude v provedení plastový pilířový rozvaděč. Rozvaděč bude obsahovat hlavní jistič, elektroměr, přívodku pro náhradní zdroj a přepínač sítí. Rozvaděč RE bude zároveň rozhraním mezi přípojkou nn ve správě OŘ SEE a technologií BTS. Délka přípojky nn je cca 50m.
SO 13-86-01 ŽST Jablůnka, úprava rozvodů nn
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100m.
</t>
  </si>
  <si>
    <t>SO 12-86-04</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</si>
  <si>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Celková délka nových rozvodů nn na zastávce se předpokládá cca 550m.</t>
  </si>
  <si>
    <t>SO 12-86-03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</si>
  <si>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V budově zastávky bude dále instalován nový rozvaděč R-sděl., který bude napájen z rozvaděče RH.
Celková délka nových rozvodů nn na zastávce se předpokládá cca 200m.</t>
  </si>
  <si>
    <t>SO 12-86-02</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</si>
  <si>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200m.
</t>
  </si>
  <si>
    <t>SO 12-86-01</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</si>
  <si>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20m.
</t>
  </si>
  <si>
    <t>SO 11-86-03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</si>
  <si>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Celková délka nových rozvodů nn na zastávce se předpokládá cca 400m.</t>
  </si>
  <si>
    <t>SO 11-86-02</t>
  </si>
  <si>
    <r>
      <t>V rámci tohoto SO bude realizována přípojka nn z nové TTS 6kV do RE v BTS. Přípojka nn bude realizována kabelem do CYKY-J 4x25mm</t>
    </r>
    <r>
      <rPr>
        <vertAlign val="superscript"/>
        <sz val="11"/>
        <color theme="1"/>
        <rFont val="Calibri"/>
        <family val="2"/>
        <charset val="238"/>
        <scheme val="minor"/>
      </rPr>
      <t>2</t>
    </r>
    <r>
      <rPr>
        <sz val="10"/>
        <color theme="1"/>
        <rFont val="Verdana"/>
        <family val="2"/>
        <charset val="238"/>
      </rPr>
      <t>.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t>
    </r>
  </si>
  <si>
    <t>SO 11-86-01</t>
  </si>
  <si>
    <t>V rámci tohoto SO bude provedena úprava vnitřních rozvodů ve výpravní budově na zastávce.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</si>
  <si>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10-86-01</t>
  </si>
  <si>
    <t>SO 07-86-01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</si>
  <si>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</si>
  <si>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05-86-01</t>
  </si>
  <si>
    <t>V rámci tohoto SO bude provedena úprava vnitřních rozvodů ve výpravní budově na zastávce.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</si>
  <si>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04-86-04</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</si>
  <si>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V budově zastávky bude dále instalován nový rozvaděč R-sděl., který bude napájen z rozvaděče RH.
Celková délka nových rozvodů nn na zastávce se předpokládá cca 150m.</t>
  </si>
  <si>
    <t>SO 04-86-03</t>
  </si>
  <si>
    <t>SO 04-86-02</t>
  </si>
  <si>
    <t>SO 04-86-01</t>
  </si>
  <si>
    <t>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</si>
  <si>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03-86-01</t>
  </si>
  <si>
    <t>Příloha č.: 706</t>
  </si>
  <si>
    <t>Požadavky na výkon nebo funkci - D.2.3 Trakční a energetická zařízení</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</si>
  <si>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8ks zemnících soustav.</t>
  </si>
  <si>
    <t>SO 26-88-01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</si>
  <si>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11ks zemnících soustav.</t>
  </si>
  <si>
    <t>SO 25-88-01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</si>
  <si>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2ks zemnících soustav.</t>
  </si>
  <si>
    <t>SO 24-88-01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</si>
  <si>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3ks zemnících soustav.</t>
  </si>
  <si>
    <t>t.ú. Valašské Meziříčí - Frenštát pod Radhoštěm, uzemnění TTS 6kV</t>
  </si>
  <si>
    <t>SO 11-88-01</t>
  </si>
  <si>
    <t>Rozsah dodávek a montáží požadovaný v rámci tohoto PS:
• Demontáž stávající rozhlasové ústředny - cca 4ks
• dodávka a montáž nové rozhlasové ústředny včetně potřebného příslušenství - cca 4ks
• přepojení stávajících rozvodů na nové rozhlasové ústředny - cca 4ks
• integrace ovládání rozhlasu do zapojovačů  - cca 4ks
• integrace ústředen do systému DDTS - cca 4ks
• zprovoznění a přezkoušení rozhlasu včetně dalších potřebných postupu a nastavení  - cca 4ks
• zajištění dohledu správce stávajícího upravovaného zařízení
• vypracování realizační dokumentace</t>
  </si>
  <si>
    <t>Všeobecné konstrukce a práce</t>
  </si>
  <si>
    <t>98-98</t>
  </si>
  <si>
    <t>V rámci tohoto PS bude v úseku Valašské Meziříčí – Bystřička vybudována kompletně nová kabelová trasa o délce 8 km tvořená:
- Pokládkou traťového metalického kabelu v provedení TCEPKPFLEZE 15XN v délce 8km vč. jeho vyvedení a ukončení dle schématu, spojek a měření.
- Pokládkou výpichu z traťového v provedení TCEPKPFLEZE 3XN v délce 200m vč. jeho vyvedení, spojek, měření a ukončení ve VTO v reléových domcích (cca 3x). 
- 3x HDPE (fialové, modré a černé barvy) pro optické kabely v délce 3x 8km vč. kalibrace, hermetizace, měření, spojek a koncovek – do těchto trubek budou v rámci PS 26-02-50 zafouknuty optické kabely DOK a TOK. 
- Hloubenou kabelovou kynetou o délce 8km, vč. následného zásypu.
- Kabelovým zemním pochozím žlabem vč. ložných a krycích vrstev v délce 800m.
- V dotčených lokalitách demontáží stávající metalické dálkové kabelizace.
- demontáž stávajících VTO u vjezdových návěstidel (3 lokality)
Součástí dodávek tohoto PS je o vypracování realizační dokumentace</t>
  </si>
  <si>
    <t>V rámci tohoto PS budou položeny 2 HDPE od žkm 26,830 (kde budou naspojkovány  na stávající HDPE) do žst. Velké Karlovice VB (žkm 27,348). Součásti PS 40-02-50 bude do modré HDPE zafouknut dálkový optický kabel DOK 24 vláken a traťový optický kabel TOK 48 vláken. Druhá HDPE (černá) zůstane prázdna jako rezervní. Součásti tohoto PS je rovněž pokládka nového traťového kabelu TK TCEPKPFLEZE o dimenzi 10XN0,8 od žkm 26,830 (kde bude naspojkován na stávající TK 5XN) do žkm. Velké Karlovice VB. Nový TK bude v žst. Velké Karlovice ukončen v nové skříní umístěné ve výpravní budově v dopravní kanceláři.
Rozsah dodávek a montáží požadovaný v rámci tohoto PS:
- zemní kabelová kyneta o délce cca 550 m včetně výkopu a zásypu
- zemní kabelový žlab o délce cca 550 m včetně ložných a krycích vrstev
- pokádka TK 10XN0,8 v provedení TCEPKPFLEZE o délce cca 550 m včetně ukončení, spojek a měření
- pokládka dvou kusú HDPE trubek 40/32 každé o délce cca 550 m včetně kalibrace, hermetizace, měření, spojek a koncovek
- v dotčených usecích demontáž stávajcího TK
- zajištění dohledu správce zařízení
- aktualizace provozní dokumentace ke kabelovým sítím
- vypracování realizační dokumentace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</si>
</sst>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74"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CE"/>
      <family val="2"/>
      <charset val="238"/>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2"/>
      <color theme="1"/>
      <name val="Calibri"/>
      <family val="2"/>
      <charset val="238"/>
      <scheme val="minor"/>
    </font>
    <font>
      <b/>
      <sz val="11"/>
      <color indexed="8"/>
      <name val="Calibri"/>
      <family val="2"/>
      <charset val="238"/>
    </font>
    <font>
      <b/>
      <sz val="14"/>
      <color theme="1"/>
      <name val="Calibri"/>
      <family val="2"/>
      <charset val="238"/>
      <scheme val="minor"/>
    </font>
    <font>
      <b/>
      <sz val="14"/>
      <color indexed="8"/>
      <name val="Calibri"/>
      <family val="2"/>
      <charset val="238"/>
    </font>
    <font>
      <b/>
      <sz val="11"/>
      <color theme="1"/>
      <name val="Calibri"/>
      <family val="2"/>
      <charset val="238"/>
      <scheme val="minor"/>
    </font>
    <font>
      <sz val="11"/>
      <name val="Calibri"/>
      <family val="2"/>
      <charset val="238"/>
    </font>
    <font>
      <b/>
      <sz val="11"/>
      <name val="Calibri"/>
      <family val="2"/>
      <charset val="238"/>
    </font>
    <font>
      <sz val="10"/>
      <color indexed="8"/>
      <name val="Arial"/>
      <family val="2"/>
      <charset val="238"/>
    </font>
    <font>
      <i/>
      <sz val="10"/>
      <color indexed="8"/>
      <name val="Arial"/>
      <family val="2"/>
      <charset val="238"/>
    </font>
    <font>
      <sz val="11"/>
      <color theme="1"/>
      <name val="Arial"/>
      <family val="2"/>
      <charset val="238"/>
    </font>
    <font>
      <sz val="11"/>
      <color theme="1"/>
      <name val="Calibri"/>
      <family val="2"/>
      <charset val="238"/>
    </font>
    <font>
      <b/>
      <sz val="11"/>
      <color theme="1"/>
      <name val="Calibri"/>
      <family val="2"/>
      <charset val="238"/>
    </font>
    <font>
      <sz val="10"/>
      <color indexed="8"/>
      <name val="Calibri"/>
      <family val="2"/>
      <charset val="238"/>
    </font>
    <font>
      <b/>
      <sz val="8"/>
      <color theme="1"/>
      <name val="Arial"/>
      <family val="2"/>
      <charset val="238"/>
    </font>
    <font>
      <sz val="7"/>
      <color theme="1"/>
      <name val="Times New Roman"/>
      <family val="1"/>
      <charset val="238"/>
    </font>
    <font>
      <sz val="8"/>
      <color theme="1"/>
      <name val="Symbol"/>
      <family val="1"/>
      <charset val="2"/>
    </font>
    <font>
      <sz val="8"/>
      <color theme="1"/>
      <name val="Calibri"/>
      <family val="2"/>
      <charset val="238"/>
      <scheme val="minor"/>
    </font>
    <font>
      <b/>
      <sz val="11"/>
      <color indexed="8"/>
      <name val="Calibri"/>
      <family val="2"/>
      <charset val="238"/>
      <scheme val="minor"/>
    </font>
    <font>
      <sz val="11"/>
      <color indexed="8"/>
      <name val="Calibri"/>
      <family val="2"/>
      <charset val="238"/>
      <scheme val="minor"/>
    </font>
    <font>
      <vertAlign val="superscript"/>
      <sz val="11"/>
      <color theme="1"/>
      <name val="Calibri"/>
      <family val="2"/>
      <charset val="238"/>
      <scheme val="minor"/>
    </font>
    <font>
      <b/>
      <sz val="11"/>
      <name val="Calibri"/>
      <family val="2"/>
      <charset val="238"/>
      <scheme val="minor"/>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9">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top style="double">
        <color auto="1"/>
      </top>
      <bottom/>
      <diagonal/>
    </border>
    <border>
      <left style="medium">
        <color indexed="64"/>
      </left>
      <right style="thin">
        <color indexed="64"/>
      </right>
      <top style="thin">
        <color indexed="64"/>
      </top>
      <bottom style="medium">
        <color indexed="64"/>
      </bottom>
      <diagonal/>
    </border>
  </borders>
  <cellStyleXfs count="23">
    <xf numFmtId="0" fontId="0" fillId="0" borderId="0"/>
    <xf numFmtId="0" fontId="7" fillId="0" borderId="0"/>
    <xf numFmtId="0" fontId="9" fillId="0" borderId="0"/>
    <xf numFmtId="0" fontId="10" fillId="0" borderId="0"/>
    <xf numFmtId="0" fontId="11" fillId="0" borderId="0"/>
    <xf numFmtId="0" fontId="13"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9" fillId="0" borderId="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0"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cellStyleXfs>
  <cellXfs count="344">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2"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49" fontId="6" fillId="0" borderId="28" xfId="0" applyNumberFormat="1" applyFont="1" applyBorder="1" applyAlignment="1" applyProtection="1">
      <alignment horizontal="center" vertical="center"/>
      <protection locked="0"/>
    </xf>
    <xf numFmtId="0" fontId="6" fillId="0" borderId="14" xfId="3" applyFont="1" applyBorder="1" applyAlignment="1">
      <alignment vertical="center"/>
    </xf>
    <xf numFmtId="0" fontId="6" fillId="0" borderId="14" xfId="15" applyFont="1" applyBorder="1" applyAlignment="1">
      <alignment vertical="center"/>
    </xf>
    <xf numFmtId="0" fontId="6" fillId="0" borderId="14" xfId="3" applyFont="1" applyBorder="1" applyAlignment="1">
      <alignment horizontal="left" vertical="center"/>
    </xf>
    <xf numFmtId="0" fontId="6" fillId="0" borderId="14" xfId="0" applyFont="1" applyBorder="1" applyAlignment="1">
      <alignment horizontal="left" vertical="center" wrapText="1"/>
    </xf>
    <xf numFmtId="0" fontId="6" fillId="0" borderId="14" xfId="15" applyFont="1" applyBorder="1" applyAlignment="1">
      <alignment horizontal="left" vertical="center"/>
    </xf>
    <xf numFmtId="49" fontId="6" fillId="0" borderId="14" xfId="15" applyNumberFormat="1" applyFont="1" applyBorder="1" applyAlignment="1">
      <alignment horizontal="left" vertical="center"/>
    </xf>
    <xf numFmtId="0" fontId="6" fillId="0" borderId="14" xfId="3" applyFont="1" applyBorder="1" applyAlignment="1">
      <alignment horizontal="left"/>
    </xf>
    <xf numFmtId="0" fontId="15" fillId="0" borderId="0" xfId="0" applyFont="1" applyProtection="1">
      <protection locked="0"/>
    </xf>
    <xf numFmtId="0" fontId="15" fillId="0" borderId="0" xfId="0" applyFont="1" applyAlignment="1" applyProtection="1">
      <alignment horizontal="center"/>
      <protection locked="0"/>
    </xf>
    <xf numFmtId="164" fontId="16" fillId="8" borderId="33" xfId="0" applyNumberFormat="1" applyFont="1" applyFill="1" applyBorder="1" applyAlignment="1" applyProtection="1">
      <alignment horizontal="center" vertical="center"/>
      <protection locked="0"/>
    </xf>
    <xf numFmtId="0" fontId="16" fillId="8" borderId="34" xfId="0" applyFont="1" applyFill="1" applyBorder="1" applyAlignment="1" applyProtection="1">
      <alignment horizontal="center" vertical="center"/>
      <protection locked="0"/>
    </xf>
    <xf numFmtId="0" fontId="16" fillId="8" borderId="34" xfId="0" applyFont="1" applyFill="1" applyBorder="1" applyAlignment="1" applyProtection="1">
      <alignment horizontal="left" vertical="center"/>
      <protection locked="0"/>
    </xf>
    <xf numFmtId="0" fontId="16" fillId="8" borderId="34" xfId="0" applyFont="1" applyFill="1" applyBorder="1" applyAlignment="1" applyProtection="1">
      <alignment vertical="center"/>
      <protection locked="0"/>
    </xf>
    <xf numFmtId="0" fontId="16" fillId="8" borderId="35" xfId="0" applyFont="1" applyFill="1" applyBorder="1" applyAlignment="1" applyProtection="1">
      <alignment vertical="center"/>
      <protection locked="0"/>
    </xf>
    <xf numFmtId="0" fontId="15" fillId="8" borderId="0" xfId="0" applyFont="1" applyFill="1" applyAlignment="1" applyProtection="1">
      <alignment vertical="center"/>
      <protection locked="0"/>
    </xf>
    <xf numFmtId="0" fontId="15" fillId="0" borderId="0" xfId="0" applyFont="1" applyAlignment="1" applyProtection="1">
      <alignment vertical="center"/>
      <protection locked="0"/>
    </xf>
    <xf numFmtId="0" fontId="15" fillId="9" borderId="36" xfId="0" applyFont="1" applyFill="1" applyBorder="1" applyAlignment="1" applyProtection="1">
      <alignment horizontal="center" vertical="center"/>
      <protection locked="0"/>
    </xf>
    <xf numFmtId="0" fontId="15" fillId="9" borderId="0" xfId="0" applyFont="1" applyFill="1" applyAlignment="1" applyProtection="1">
      <alignment horizontal="center" vertical="center"/>
      <protection locked="0"/>
    </xf>
    <xf numFmtId="0" fontId="17" fillId="9" borderId="37" xfId="22" applyFont="1" applyFill="1" applyBorder="1" applyAlignment="1" applyProtection="1">
      <alignment horizontal="left" vertical="center" wrapText="1"/>
      <protection locked="0"/>
    </xf>
    <xf numFmtId="0" fontId="15" fillId="9" borderId="0" xfId="0" applyFont="1" applyFill="1" applyAlignment="1" applyProtection="1">
      <alignment vertical="center"/>
      <protection locked="0"/>
    </xf>
    <xf numFmtId="0" fontId="15" fillId="9" borderId="38" xfId="0" applyFont="1" applyFill="1" applyBorder="1" applyAlignment="1" applyProtection="1">
      <alignment vertical="center"/>
      <protection locked="0"/>
    </xf>
    <xf numFmtId="0" fontId="15" fillId="0" borderId="0" xfId="0" applyFont="1" applyAlignment="1">
      <alignment vertical="center"/>
    </xf>
    <xf numFmtId="164" fontId="18" fillId="0" borderId="39" xfId="22" applyNumberFormat="1" applyFont="1" applyBorder="1" applyAlignment="1" applyProtection="1">
      <alignment horizontal="right" vertical="center"/>
      <protection locked="0"/>
    </xf>
    <xf numFmtId="4" fontId="18" fillId="0" borderId="20" xfId="22"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165" fontId="15" fillId="9" borderId="20" xfId="0" applyNumberFormat="1" applyFont="1" applyFill="1" applyBorder="1" applyAlignment="1" applyProtection="1">
      <alignment horizontal="center" vertical="center"/>
      <protection locked="0"/>
    </xf>
    <xf numFmtId="0" fontId="17" fillId="0" borderId="20" xfId="22" applyFont="1" applyBorder="1" applyAlignment="1" applyProtection="1">
      <alignment horizontal="left" vertical="center" wrapText="1"/>
      <protection locked="0"/>
    </xf>
    <xf numFmtId="49" fontId="15" fillId="0" borderId="20" xfId="0" applyNumberFormat="1" applyFont="1" applyBorder="1" applyAlignment="1" applyProtection="1">
      <alignment horizontal="center" vertical="center"/>
      <protection locked="0"/>
    </xf>
    <xf numFmtId="0" fontId="15" fillId="0" borderId="40" xfId="0" applyFont="1" applyBorder="1" applyAlignment="1" applyProtection="1">
      <alignment horizontal="center" vertical="center"/>
      <protection locked="0"/>
    </xf>
    <xf numFmtId="0" fontId="15" fillId="0" borderId="41" xfId="0" applyFont="1" applyBorder="1" applyAlignment="1" applyProtection="1">
      <alignment horizontal="center" vertical="center"/>
      <protection locked="0"/>
    </xf>
    <xf numFmtId="0" fontId="15" fillId="0" borderId="42" xfId="0" applyFont="1" applyBorder="1" applyAlignment="1" applyProtection="1">
      <alignment horizontal="center" vertical="center"/>
      <protection locked="0"/>
    </xf>
    <xf numFmtId="0" fontId="17" fillId="0" borderId="31" xfId="22" applyFont="1" applyBorder="1" applyAlignment="1" applyProtection="1">
      <alignment horizontal="left" vertical="center" wrapText="1" shrinkToFit="1"/>
      <protection locked="0"/>
    </xf>
    <xf numFmtId="0" fontId="15" fillId="0" borderId="42" xfId="0" applyFont="1" applyBorder="1" applyAlignment="1" applyProtection="1">
      <alignment vertical="center"/>
      <protection locked="0"/>
    </xf>
    <xf numFmtId="0" fontId="15" fillId="0" borderId="38" xfId="0" applyFont="1" applyBorder="1" applyAlignment="1" applyProtection="1">
      <alignment vertical="center"/>
      <protection locked="0"/>
    </xf>
    <xf numFmtId="0" fontId="15" fillId="0" borderId="36"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9" fillId="0" borderId="28" xfId="22" applyFont="1" applyBorder="1" applyAlignment="1" applyProtection="1">
      <alignment horizontal="left" vertical="center" wrapText="1" shrinkToFit="1"/>
      <protection locked="0"/>
    </xf>
    <xf numFmtId="0" fontId="15" fillId="0" borderId="43" xfId="0" applyFont="1" applyBorder="1" applyAlignment="1" applyProtection="1">
      <alignment vertical="center"/>
      <protection locked="0"/>
    </xf>
    <xf numFmtId="0" fontId="17" fillId="0" borderId="37" xfId="22" applyFont="1" applyBorder="1" applyAlignment="1" applyProtection="1">
      <alignment horizontal="left" vertical="center" wrapText="1"/>
      <protection locked="0"/>
    </xf>
    <xf numFmtId="164" fontId="18" fillId="0" borderId="39" xfId="22" applyNumberFormat="1" applyFont="1" applyBorder="1" applyAlignment="1">
      <alignment horizontal="right" vertical="center"/>
    </xf>
    <xf numFmtId="165" fontId="15" fillId="0" borderId="20" xfId="0" applyNumberFormat="1" applyFont="1" applyBorder="1" applyAlignment="1" applyProtection="1">
      <alignment horizontal="center" vertical="center"/>
      <protection locked="0"/>
    </xf>
    <xf numFmtId="0" fontId="15" fillId="10" borderId="20" xfId="0" applyFont="1" applyFill="1" applyBorder="1" applyAlignment="1" applyProtection="1">
      <alignment horizontal="center" vertical="center"/>
      <protection locked="0"/>
    </xf>
    <xf numFmtId="0" fontId="15" fillId="10" borderId="40" xfId="0" applyFont="1" applyFill="1" applyBorder="1" applyAlignment="1">
      <alignment horizontal="center" vertical="center"/>
    </xf>
    <xf numFmtId="0" fontId="15" fillId="10" borderId="40" xfId="0" applyFont="1" applyFill="1" applyBorder="1" applyAlignment="1" applyProtection="1">
      <alignment horizontal="center" vertical="center"/>
      <protection locked="0"/>
    </xf>
    <xf numFmtId="0" fontId="16" fillId="11" borderId="33" xfId="0" applyFont="1" applyFill="1" applyBorder="1" applyAlignment="1" applyProtection="1">
      <alignment horizontal="center" vertical="center"/>
      <protection locked="0"/>
    </xf>
    <xf numFmtId="0" fontId="16" fillId="11" borderId="34" xfId="0" applyFont="1" applyFill="1" applyBorder="1" applyAlignment="1" applyProtection="1">
      <alignment horizontal="center" vertical="center"/>
      <protection locked="0"/>
    </xf>
    <xf numFmtId="0" fontId="16" fillId="11" borderId="34" xfId="0" applyFont="1" applyFill="1" applyBorder="1" applyAlignment="1" applyProtection="1">
      <alignment horizontal="left" vertical="center"/>
      <protection locked="0"/>
    </xf>
    <xf numFmtId="0" fontId="16" fillId="11" borderId="34" xfId="0" applyFont="1" applyFill="1" applyBorder="1" applyAlignment="1" applyProtection="1">
      <alignment vertical="center"/>
      <protection locked="0"/>
    </xf>
    <xf numFmtId="0" fontId="16" fillId="11" borderId="35" xfId="0" applyFont="1" applyFill="1" applyBorder="1" applyAlignment="1" applyProtection="1">
      <alignment vertical="center"/>
      <protection locked="0"/>
    </xf>
    <xf numFmtId="0" fontId="15" fillId="11" borderId="0" xfId="0" applyFont="1" applyFill="1" applyAlignment="1" applyProtection="1">
      <alignment vertical="center"/>
      <protection locked="0"/>
    </xf>
    <xf numFmtId="0" fontId="15" fillId="0" borderId="0" xfId="0" applyFont="1" applyAlignment="1" applyProtection="1">
      <alignment vertical="center"/>
      <protection hidden="1"/>
    </xf>
    <xf numFmtId="0" fontId="20" fillId="12" borderId="44" xfId="0" applyFont="1" applyFill="1" applyBorder="1" applyAlignment="1" applyProtection="1">
      <alignment horizontal="center" vertical="center"/>
      <protection hidden="1"/>
    </xf>
    <xf numFmtId="0" fontId="20" fillId="12" borderId="31" xfId="0" applyFont="1" applyFill="1" applyBorder="1" applyAlignment="1" applyProtection="1">
      <alignment horizontal="center" vertical="center"/>
      <protection hidden="1"/>
    </xf>
    <xf numFmtId="3" fontId="21" fillId="0" borderId="48" xfId="0" applyNumberFormat="1" applyFont="1" applyBorder="1" applyAlignment="1" applyProtection="1">
      <alignment horizontal="left" vertical="center"/>
      <protection hidden="1"/>
    </xf>
    <xf numFmtId="0" fontId="21" fillId="12" borderId="9" xfId="0" applyFont="1" applyFill="1" applyBorder="1" applyAlignment="1" applyProtection="1">
      <alignment horizontal="right" vertical="center"/>
      <protection hidden="1"/>
    </xf>
    <xf numFmtId="14" fontId="16" fillId="0" borderId="50" xfId="0" applyNumberFormat="1" applyFont="1" applyBorder="1" applyAlignment="1" applyProtection="1">
      <alignment vertical="center"/>
      <protection locked="0"/>
    </xf>
    <xf numFmtId="14" fontId="22" fillId="0" borderId="22" xfId="0" applyNumberFormat="1" applyFont="1" applyBorder="1" applyAlignment="1" applyProtection="1">
      <alignment vertical="center"/>
      <protection locked="0"/>
    </xf>
    <xf numFmtId="166" fontId="11" fillId="0" borderId="54" xfId="0" applyNumberFormat="1" applyFont="1" applyBorder="1" applyAlignment="1" applyProtection="1">
      <alignment horizontal="left" vertical="center" wrapText="1"/>
      <protection locked="0"/>
    </xf>
    <xf numFmtId="166" fontId="22" fillId="0" borderId="53" xfId="0" applyNumberFormat="1" applyFont="1" applyBorder="1" applyAlignment="1" applyProtection="1">
      <alignment horizontal="left" vertical="center"/>
      <protection locked="0"/>
    </xf>
    <xf numFmtId="0" fontId="24" fillId="0" borderId="0" xfId="0" applyFont="1" applyAlignment="1">
      <alignment horizontal="center"/>
    </xf>
    <xf numFmtId="0" fontId="16" fillId="0" borderId="46" xfId="0" applyFont="1" applyBorder="1" applyAlignment="1" applyProtection="1">
      <alignment vertical="center"/>
      <protection locked="0"/>
    </xf>
    <xf numFmtId="0" fontId="22" fillId="0" borderId="29" xfId="0" applyFont="1" applyBorder="1" applyAlignment="1" applyProtection="1">
      <alignment vertical="center"/>
      <protection locked="0"/>
    </xf>
    <xf numFmtId="166" fontId="22" fillId="0" borderId="55" xfId="0" applyNumberFormat="1" applyFont="1" applyBorder="1" applyAlignment="1" applyProtection="1">
      <alignment horizontal="left" vertical="center"/>
      <protection locked="0"/>
    </xf>
    <xf numFmtId="0" fontId="25" fillId="0" borderId="0" xfId="0" applyFont="1" applyAlignment="1">
      <alignment horizontal="center"/>
    </xf>
    <xf numFmtId="49" fontId="22" fillId="0" borderId="29" xfId="0" applyNumberFormat="1" applyFont="1" applyBorder="1" applyAlignment="1" applyProtection="1">
      <alignment vertical="center"/>
      <protection locked="0"/>
    </xf>
    <xf numFmtId="0" fontId="23" fillId="0" borderId="29" xfId="0" applyFont="1" applyBorder="1" applyAlignment="1" applyProtection="1">
      <alignment vertical="center"/>
      <protection hidden="1"/>
    </xf>
    <xf numFmtId="0" fontId="23" fillId="0" borderId="58" xfId="0" applyFont="1" applyBorder="1" applyAlignment="1" applyProtection="1">
      <alignment vertical="center"/>
      <protection hidden="1"/>
    </xf>
    <xf numFmtId="49" fontId="22" fillId="0" borderId="29" xfId="0" applyNumberFormat="1" applyFont="1" applyBorder="1" applyAlignment="1" applyProtection="1">
      <alignment vertical="center" wrapText="1"/>
      <protection locked="0"/>
    </xf>
    <xf numFmtId="0" fontId="27" fillId="0" borderId="59" xfId="0" applyFont="1" applyBorder="1" applyAlignment="1" applyProtection="1">
      <alignment horizontal="left" vertical="center"/>
      <protection locked="0"/>
    </xf>
    <xf numFmtId="0" fontId="27" fillId="0" borderId="60" xfId="0" applyFont="1" applyBorder="1" applyAlignment="1" applyProtection="1">
      <alignment vertical="center"/>
      <protection locked="0"/>
    </xf>
    <xf numFmtId="49" fontId="16" fillId="0" borderId="13" xfId="0" applyNumberFormat="1" applyFont="1" applyBorder="1" applyAlignment="1" applyProtection="1">
      <alignment vertical="center" wrapText="1"/>
      <protection locked="0"/>
    </xf>
    <xf numFmtId="49" fontId="16" fillId="0" borderId="29" xfId="0" applyNumberFormat="1" applyFont="1" applyBorder="1" applyAlignment="1" applyProtection="1">
      <alignment vertical="center" wrapText="1"/>
      <protection locked="0"/>
    </xf>
    <xf numFmtId="0" fontId="16" fillId="0" borderId="29" xfId="0" applyFont="1" applyBorder="1" applyAlignment="1" applyProtection="1">
      <alignment vertical="center" wrapText="1"/>
      <protection hidden="1"/>
    </xf>
    <xf numFmtId="49" fontId="27" fillId="0" borderId="29" xfId="0" applyNumberFormat="1" applyFont="1" applyBorder="1" applyAlignment="1" applyProtection="1">
      <alignment vertical="center" wrapText="1"/>
      <protection locked="0"/>
    </xf>
    <xf numFmtId="0" fontId="28" fillId="14" borderId="65" xfId="0" applyFont="1" applyFill="1" applyBorder="1" applyAlignment="1" applyProtection="1">
      <alignment vertical="center"/>
      <protection hidden="1"/>
    </xf>
    <xf numFmtId="0" fontId="28" fillId="15" borderId="66" xfId="0" applyFont="1" applyFill="1" applyBorder="1" applyAlignment="1" applyProtection="1">
      <alignment vertical="center"/>
      <protection hidden="1"/>
    </xf>
    <xf numFmtId="49" fontId="29" fillId="0" borderId="67" xfId="0" applyNumberFormat="1" applyFont="1" applyBorder="1" applyAlignment="1" applyProtection="1">
      <alignment vertical="top"/>
      <protection hidden="1"/>
    </xf>
    <xf numFmtId="49" fontId="29" fillId="0" borderId="29" xfId="0" applyNumberFormat="1" applyFont="1" applyBorder="1" applyAlignment="1" applyProtection="1">
      <alignment vertical="top"/>
      <protection hidden="1"/>
    </xf>
    <xf numFmtId="49" fontId="30" fillId="0" borderId="29" xfId="0" applyNumberFormat="1" applyFont="1" applyBorder="1" applyAlignment="1" applyProtection="1">
      <alignment vertical="top" wrapText="1"/>
      <protection locked="0"/>
    </xf>
    <xf numFmtId="0" fontId="29" fillId="0" borderId="29" xfId="0" applyFont="1" applyBorder="1" applyAlignment="1" applyProtection="1">
      <alignment vertical="top"/>
      <protection hidden="1"/>
    </xf>
    <xf numFmtId="0" fontId="29" fillId="0" borderId="58" xfId="0" applyFont="1" applyBorder="1" applyAlignment="1" applyProtection="1">
      <alignment vertical="top"/>
      <protection hidden="1"/>
    </xf>
    <xf numFmtId="49" fontId="32" fillId="0" borderId="70" xfId="0" applyNumberFormat="1" applyFont="1" applyBorder="1" applyAlignment="1" applyProtection="1">
      <alignment vertical="top" wrapText="1"/>
      <protection hidden="1"/>
    </xf>
    <xf numFmtId="49" fontId="32" fillId="0" borderId="51" xfId="0" applyNumberFormat="1" applyFont="1" applyBorder="1" applyAlignment="1" applyProtection="1">
      <alignment vertical="top" wrapText="1"/>
      <protection hidden="1"/>
    </xf>
    <xf numFmtId="49" fontId="33" fillId="0" borderId="51" xfId="0" applyNumberFormat="1" applyFont="1" applyBorder="1" applyAlignment="1" applyProtection="1">
      <alignment vertical="top" wrapText="1"/>
      <protection locked="0"/>
    </xf>
    <xf numFmtId="49" fontId="33" fillId="0" borderId="51" xfId="0" applyNumberFormat="1" applyFont="1" applyBorder="1" applyAlignment="1">
      <alignment vertical="top" wrapText="1"/>
    </xf>
    <xf numFmtId="49" fontId="33" fillId="0" borderId="51" xfId="0" applyNumberFormat="1" applyFont="1" applyBorder="1" applyAlignment="1">
      <alignment horizontal="left" vertical="top"/>
    </xf>
    <xf numFmtId="0" fontId="34" fillId="0" borderId="0" xfId="0" applyFont="1" applyAlignment="1" applyProtection="1">
      <alignment vertical="center" wrapText="1"/>
      <protection hidden="1"/>
    </xf>
    <xf numFmtId="49" fontId="35" fillId="0" borderId="63" xfId="0" applyNumberFormat="1" applyFont="1" applyBorder="1" applyAlignment="1" applyProtection="1">
      <alignment horizontal="right" vertical="center"/>
      <protection hidden="1"/>
    </xf>
    <xf numFmtId="0" fontId="35" fillId="0" borderId="65" xfId="0" applyFont="1" applyBorder="1" applyAlignment="1" applyProtection="1">
      <alignment vertical="center"/>
      <protection hidden="1"/>
    </xf>
    <xf numFmtId="49" fontId="35" fillId="0" borderId="71" xfId="0" applyNumberFormat="1" applyFont="1" applyBorder="1" applyAlignment="1" applyProtection="1">
      <alignment vertical="center"/>
      <protection hidden="1"/>
    </xf>
    <xf numFmtId="0" fontId="35" fillId="0" borderId="72" xfId="0" applyFont="1" applyBorder="1" applyAlignment="1" applyProtection="1">
      <alignment vertical="center" wrapText="1"/>
      <protection hidden="1"/>
    </xf>
    <xf numFmtId="0" fontId="35" fillId="0" borderId="61" xfId="0" applyFont="1" applyBorder="1" applyAlignment="1" applyProtection="1">
      <alignment vertical="center" wrapText="1"/>
      <protection hidden="1"/>
    </xf>
    <xf numFmtId="3" fontId="6" fillId="0" borderId="74" xfId="0" applyNumberFormat="1" applyFont="1" applyBorder="1" applyAlignment="1" applyProtection="1">
      <alignment horizontal="right" vertical="center" wrapText="1"/>
      <protection locked="0"/>
    </xf>
    <xf numFmtId="0" fontId="9" fillId="0" borderId="0" xfId="2"/>
    <xf numFmtId="0" fontId="9" fillId="0" borderId="0" xfId="2" applyAlignment="1">
      <alignment wrapText="1"/>
    </xf>
    <xf numFmtId="0" fontId="9" fillId="0" borderId="0" xfId="2" applyAlignment="1">
      <alignment horizontal="left" vertical="center"/>
    </xf>
    <xf numFmtId="0" fontId="9" fillId="0" borderId="28" xfId="2" applyBorder="1" applyAlignment="1">
      <alignment horizontal="left" vertical="center"/>
    </xf>
    <xf numFmtId="0" fontId="9" fillId="0" borderId="28" xfId="2" applyBorder="1" applyAlignment="1">
      <alignment horizontal="left" vertical="center" wrapText="1"/>
    </xf>
    <xf numFmtId="0" fontId="53" fillId="0" borderId="28" xfId="2" applyFont="1" applyBorder="1" applyAlignment="1">
      <alignment horizontal="left" vertical="center" wrapText="1"/>
    </xf>
    <xf numFmtId="0" fontId="54" fillId="0" borderId="28" xfId="2" applyFont="1" applyBorder="1" applyAlignment="1">
      <alignment horizontal="center"/>
    </xf>
    <xf numFmtId="0" fontId="54" fillId="0" borderId="28" xfId="2" applyFont="1" applyBorder="1" applyAlignment="1">
      <alignment horizontal="center" wrapText="1"/>
    </xf>
    <xf numFmtId="0" fontId="55" fillId="0" borderId="0" xfId="2" applyFont="1" applyAlignment="1">
      <alignment horizontal="right"/>
    </xf>
    <xf numFmtId="0" fontId="56" fillId="0" borderId="0" xfId="2" applyFont="1" applyAlignment="1">
      <alignment horizontal="left"/>
    </xf>
    <xf numFmtId="0" fontId="9" fillId="0" borderId="0" xfId="2" applyAlignment="1">
      <alignment horizontal="center"/>
    </xf>
    <xf numFmtId="167" fontId="57" fillId="0" borderId="0" xfId="2" applyNumberFormat="1" applyFont="1"/>
    <xf numFmtId="0" fontId="58" fillId="0" borderId="37" xfId="2" applyFont="1" applyBorder="1" applyAlignment="1">
      <alignment vertical="top" wrapText="1"/>
    </xf>
    <xf numFmtId="0" fontId="23" fillId="0" borderId="37" xfId="2" applyFont="1" applyBorder="1" applyAlignment="1">
      <alignment vertical="top" wrapText="1"/>
    </xf>
    <xf numFmtId="167" fontId="54" fillId="0" borderId="75" xfId="2" applyNumberFormat="1" applyFont="1" applyBorder="1" applyAlignment="1">
      <alignment horizontal="center" vertical="center"/>
    </xf>
    <xf numFmtId="0" fontId="58" fillId="0" borderId="75" xfId="2" applyFont="1" applyBorder="1" applyAlignment="1">
      <alignment vertical="top" wrapText="1"/>
    </xf>
    <xf numFmtId="0" fontId="60" fillId="0" borderId="75" xfId="2" applyFont="1" applyBorder="1" applyAlignment="1">
      <alignment vertical="top" wrapText="1"/>
    </xf>
    <xf numFmtId="167" fontId="54" fillId="0" borderId="76" xfId="2" applyNumberFormat="1" applyFont="1" applyBorder="1" applyAlignment="1">
      <alignment horizontal="center" vertical="center"/>
    </xf>
    <xf numFmtId="0" fontId="58" fillId="0" borderId="76" xfId="2" applyFont="1" applyBorder="1" applyAlignment="1">
      <alignment vertical="top" wrapText="1"/>
    </xf>
    <xf numFmtId="0" fontId="60" fillId="0" borderId="76" xfId="2" applyFont="1" applyBorder="1" applyAlignment="1">
      <alignment vertical="top" wrapText="1"/>
    </xf>
    <xf numFmtId="0" fontId="31" fillId="0" borderId="76" xfId="2" applyFont="1" applyBorder="1" applyAlignment="1">
      <alignment horizontal="left" vertical="center" wrapText="1"/>
    </xf>
    <xf numFmtId="0" fontId="59" fillId="0" borderId="76" xfId="2" applyFont="1" applyBorder="1" applyAlignment="1">
      <alignment horizontal="center" vertical="center"/>
    </xf>
    <xf numFmtId="0" fontId="60" fillId="0" borderId="75" xfId="2" applyFont="1" applyBorder="1" applyAlignment="1">
      <alignment horizontal="justify" vertical="top" wrapText="1"/>
    </xf>
    <xf numFmtId="0" fontId="60" fillId="0" borderId="75" xfId="2" applyFont="1" applyBorder="1" applyAlignment="1">
      <alignment horizontal="justify" vertical="top"/>
    </xf>
    <xf numFmtId="0" fontId="60" fillId="0" borderId="76" xfId="2" applyFont="1" applyBorder="1" applyAlignment="1">
      <alignment horizontal="justify" vertical="top"/>
    </xf>
    <xf numFmtId="0" fontId="23" fillId="0" borderId="37" xfId="2" applyFont="1" applyBorder="1" applyAlignment="1">
      <alignment wrapText="1"/>
    </xf>
    <xf numFmtId="167" fontId="54" fillId="0" borderId="28" xfId="2" applyNumberFormat="1" applyFont="1" applyBorder="1" applyAlignment="1">
      <alignment horizontal="center" vertical="center"/>
    </xf>
    <xf numFmtId="0" fontId="58" fillId="0" borderId="28" xfId="2" applyFont="1" applyBorder="1" applyAlignment="1">
      <alignment vertical="top" wrapText="1"/>
    </xf>
    <xf numFmtId="0" fontId="60" fillId="0" borderId="28" xfId="2" applyFont="1" applyBorder="1" applyAlignment="1">
      <alignment vertical="top" wrapText="1"/>
    </xf>
    <xf numFmtId="0" fontId="31" fillId="0" borderId="28" xfId="2" applyFont="1" applyBorder="1" applyAlignment="1">
      <alignment horizontal="left" vertical="center" wrapText="1"/>
    </xf>
    <xf numFmtId="0" fontId="59" fillId="0" borderId="28" xfId="2" applyFont="1" applyBorder="1" applyAlignment="1">
      <alignment horizontal="center" vertical="center"/>
    </xf>
    <xf numFmtId="167" fontId="54" fillId="0" borderId="37" xfId="2" applyNumberFormat="1" applyFont="1" applyBorder="1" applyAlignment="1">
      <alignment vertical="center"/>
    </xf>
    <xf numFmtId="0" fontId="60" fillId="0" borderId="37" xfId="2" applyFont="1" applyBorder="1" applyAlignment="1">
      <alignment vertical="top" wrapText="1"/>
    </xf>
    <xf numFmtId="0" fontId="31" fillId="0" borderId="37" xfId="2" applyFont="1" applyBorder="1" applyAlignment="1">
      <alignment vertical="center" wrapText="1"/>
    </xf>
    <xf numFmtId="0" fontId="59" fillId="0" borderId="37" xfId="2" applyFont="1" applyBorder="1" applyAlignment="1">
      <alignment vertical="center"/>
    </xf>
    <xf numFmtId="167" fontId="54" fillId="0" borderId="75" xfId="2" applyNumberFormat="1" applyFont="1" applyBorder="1" applyAlignment="1">
      <alignment vertical="center"/>
    </xf>
    <xf numFmtId="0" fontId="31" fillId="0" borderId="75" xfId="2" applyFont="1" applyBorder="1" applyAlignment="1">
      <alignment vertical="center" wrapText="1"/>
    </xf>
    <xf numFmtId="0" fontId="59" fillId="0" borderId="75" xfId="2" applyFont="1" applyBorder="1" applyAlignment="1">
      <alignment vertical="center"/>
    </xf>
    <xf numFmtId="0" fontId="58" fillId="0" borderId="28" xfId="2" applyFont="1" applyBorder="1" applyAlignment="1">
      <alignment horizontal="center" vertical="top" wrapText="1"/>
    </xf>
    <xf numFmtId="0" fontId="60" fillId="0" borderId="28" xfId="2" applyFont="1" applyBorder="1" applyAlignment="1">
      <alignment horizontal="justify" vertical="top" wrapText="1"/>
    </xf>
    <xf numFmtId="0" fontId="31" fillId="0" borderId="28" xfId="2" applyFont="1" applyBorder="1" applyAlignment="1">
      <alignment horizontal="center" vertical="center" wrapText="1"/>
    </xf>
    <xf numFmtId="0" fontId="9" fillId="0" borderId="28" xfId="2" applyBorder="1" applyAlignment="1">
      <alignment horizontal="center"/>
    </xf>
    <xf numFmtId="0" fontId="23" fillId="0" borderId="28" xfId="2" applyFont="1" applyBorder="1" applyAlignment="1">
      <alignment wrapText="1"/>
    </xf>
    <xf numFmtId="0" fontId="9" fillId="0" borderId="37" xfId="2" applyBorder="1" applyAlignment="1">
      <alignment wrapText="1"/>
    </xf>
    <xf numFmtId="0" fontId="9" fillId="0" borderId="75" xfId="2" applyBorder="1" applyAlignment="1">
      <alignment wrapText="1"/>
    </xf>
    <xf numFmtId="0" fontId="9" fillId="0" borderId="76" xfId="2" applyBorder="1" applyAlignment="1">
      <alignment horizontal="center" vertical="center" wrapText="1"/>
    </xf>
    <xf numFmtId="0" fontId="9" fillId="0" borderId="76" xfId="2" applyBorder="1" applyAlignment="1">
      <alignment wrapText="1"/>
    </xf>
    <xf numFmtId="0" fontId="9" fillId="0" borderId="76" xfId="2" applyBorder="1" applyAlignment="1">
      <alignment vertical="top" wrapText="1"/>
    </xf>
    <xf numFmtId="0" fontId="31" fillId="0" borderId="76" xfId="2" applyFont="1" applyBorder="1" applyAlignment="1">
      <alignment horizontal="center" vertical="center" wrapText="1"/>
    </xf>
    <xf numFmtId="0" fontId="9" fillId="0" borderId="28" xfId="2" applyBorder="1"/>
    <xf numFmtId="0" fontId="60" fillId="0" borderId="76" xfId="2" applyFont="1" applyBorder="1" applyAlignment="1">
      <alignment horizontal="justify" vertical="top" wrapText="1"/>
    </xf>
    <xf numFmtId="0" fontId="9" fillId="0" borderId="75" xfId="2" applyBorder="1" applyAlignment="1">
      <alignment horizontal="center"/>
    </xf>
    <xf numFmtId="167" fontId="54" fillId="0" borderId="28" xfId="2" applyNumberFormat="1" applyFont="1" applyBorder="1" applyAlignment="1">
      <alignment vertical="center"/>
    </xf>
    <xf numFmtId="0" fontId="23" fillId="0" borderId="76" xfId="2" applyFont="1" applyBorder="1" applyAlignment="1">
      <alignment vertical="top" wrapText="1"/>
    </xf>
    <xf numFmtId="0" fontId="9" fillId="0" borderId="76" xfId="2" applyBorder="1" applyAlignment="1">
      <alignment horizontal="center"/>
    </xf>
    <xf numFmtId="0" fontId="9" fillId="0" borderId="76" xfId="2" applyBorder="1" applyAlignment="1">
      <alignment horizontal="left" vertical="top" wrapText="1"/>
    </xf>
    <xf numFmtId="0" fontId="9" fillId="0" borderId="37" xfId="2" applyBorder="1"/>
    <xf numFmtId="0" fontId="9" fillId="0" borderId="76" xfId="2" applyBorder="1"/>
    <xf numFmtId="0" fontId="23" fillId="0" borderId="76" xfId="2" applyFont="1" applyBorder="1" applyAlignment="1">
      <alignment wrapText="1"/>
    </xf>
    <xf numFmtId="0" fontId="23" fillId="0" borderId="75" xfId="2" applyFont="1" applyBorder="1" applyAlignment="1">
      <alignment wrapText="1"/>
    </xf>
    <xf numFmtId="0" fontId="60" fillId="0" borderId="37" xfId="2" applyFont="1" applyBorder="1" applyAlignment="1">
      <alignment horizontal="justify" vertical="top" wrapText="1"/>
    </xf>
    <xf numFmtId="0" fontId="9" fillId="0" borderId="37" xfId="2" applyBorder="1" applyAlignment="1">
      <alignment vertical="top" wrapText="1"/>
    </xf>
    <xf numFmtId="0" fontId="9" fillId="0" borderId="75" xfId="2" applyBorder="1" applyAlignment="1">
      <alignment vertical="top" wrapText="1"/>
    </xf>
    <xf numFmtId="0" fontId="9" fillId="0" borderId="77" xfId="2" applyBorder="1" applyAlignment="1">
      <alignment horizontal="left" vertical="center" wrapText="1"/>
    </xf>
    <xf numFmtId="167" fontId="54" fillId="0" borderId="0" xfId="2" applyNumberFormat="1" applyFont="1" applyAlignment="1">
      <alignment vertical="center"/>
    </xf>
    <xf numFmtId="0" fontId="62" fillId="0" borderId="25" xfId="2" applyFont="1" applyBorder="1" applyAlignment="1">
      <alignment wrapText="1"/>
    </xf>
    <xf numFmtId="0" fontId="62" fillId="0" borderId="0" xfId="2" applyFont="1" applyAlignment="1">
      <alignment wrapText="1"/>
    </xf>
    <xf numFmtId="0" fontId="62" fillId="0" borderId="51" xfId="2" applyFont="1" applyBorder="1" applyAlignment="1">
      <alignment wrapText="1"/>
    </xf>
    <xf numFmtId="0" fontId="58" fillId="0" borderId="28" xfId="2" applyFont="1" applyBorder="1" applyAlignment="1">
      <alignment horizontal="center" vertical="center" wrapText="1"/>
    </xf>
    <xf numFmtId="0" fontId="63" fillId="0" borderId="28" xfId="2" applyFont="1" applyBorder="1" applyAlignment="1">
      <alignment vertical="center" wrapText="1"/>
    </xf>
    <xf numFmtId="0" fontId="64" fillId="0" borderId="28" xfId="2" applyFont="1" applyBorder="1" applyAlignment="1">
      <alignment horizontal="left" vertical="center" wrapText="1"/>
    </xf>
    <xf numFmtId="0" fontId="64" fillId="0" borderId="28" xfId="2" applyFont="1" applyBorder="1" applyAlignment="1">
      <alignment horizontal="center" vertical="center"/>
    </xf>
    <xf numFmtId="0" fontId="65" fillId="0" borderId="28" xfId="2" applyFont="1" applyBorder="1" applyAlignment="1">
      <alignment horizontal="left" vertical="center" wrapText="1"/>
    </xf>
    <xf numFmtId="0" fontId="59" fillId="0" borderId="28" xfId="2" applyFont="1" applyBorder="1" applyAlignment="1">
      <alignment horizontal="left" vertical="center" wrapText="1"/>
    </xf>
    <xf numFmtId="0" fontId="23" fillId="0" borderId="37" xfId="2" applyFont="1" applyBorder="1" applyAlignment="1">
      <alignment vertical="center" wrapText="1"/>
    </xf>
    <xf numFmtId="0" fontId="15" fillId="0" borderId="37" xfId="2" applyFont="1" applyBorder="1" applyAlignment="1">
      <alignment vertical="center" wrapText="1"/>
    </xf>
    <xf numFmtId="0" fontId="23" fillId="0" borderId="76" xfId="2" applyFont="1" applyBorder="1" applyAlignment="1">
      <alignment vertical="center" wrapText="1"/>
    </xf>
    <xf numFmtId="0" fontId="15" fillId="0" borderId="76" xfId="2" applyFont="1" applyBorder="1" applyAlignment="1">
      <alignment vertical="center" wrapText="1"/>
    </xf>
    <xf numFmtId="0" fontId="15" fillId="0" borderId="0" xfId="2" applyFont="1" applyAlignment="1">
      <alignment vertical="center" wrapText="1"/>
    </xf>
    <xf numFmtId="0" fontId="23" fillId="0" borderId="75" xfId="2" applyFont="1" applyBorder="1" applyAlignment="1">
      <alignment vertical="center" wrapText="1"/>
    </xf>
    <xf numFmtId="0" fontId="9" fillId="0" borderId="37" xfId="2" applyBorder="1" applyAlignment="1">
      <alignment vertical="center" wrapText="1"/>
    </xf>
    <xf numFmtId="0" fontId="15" fillId="0" borderId="75" xfId="2" applyFont="1" applyBorder="1" applyAlignment="1">
      <alignment vertical="center" wrapText="1"/>
    </xf>
    <xf numFmtId="0" fontId="23" fillId="0" borderId="0" xfId="2" applyFont="1" applyAlignment="1">
      <alignment vertical="center" wrapText="1"/>
    </xf>
    <xf numFmtId="0" fontId="15" fillId="0" borderId="37" xfId="2" applyFont="1" applyBorder="1" applyAlignment="1">
      <alignment horizontal="left" vertical="center" wrapText="1" indent="8"/>
    </xf>
    <xf numFmtId="0" fontId="68" fillId="0" borderId="75" xfId="2" applyFont="1" applyBorder="1" applyAlignment="1">
      <alignment horizontal="left" vertical="center" wrapText="1" indent="5"/>
    </xf>
    <xf numFmtId="0" fontId="68" fillId="0" borderId="37" xfId="2" applyFont="1" applyBorder="1" applyAlignment="1">
      <alignment horizontal="left" vertical="center" wrapText="1" indent="5"/>
    </xf>
    <xf numFmtId="0" fontId="15" fillId="0" borderId="37" xfId="2" applyFont="1" applyBorder="1" applyAlignment="1">
      <alignment horizontal="left" vertical="center" wrapText="1" indent="5"/>
    </xf>
    <xf numFmtId="0" fontId="9" fillId="0" borderId="75" xfId="2" applyBorder="1"/>
    <xf numFmtId="0" fontId="54" fillId="0" borderId="76" xfId="2" applyFont="1" applyBorder="1" applyAlignment="1">
      <alignment horizontal="center"/>
    </xf>
    <xf numFmtId="0" fontId="54" fillId="0" borderId="76" xfId="2" applyFont="1" applyBorder="1" applyAlignment="1">
      <alignment horizontal="center" wrapText="1"/>
    </xf>
    <xf numFmtId="167" fontId="70" fillId="0" borderId="28" xfId="2" applyNumberFormat="1" applyFont="1" applyBorder="1" applyAlignment="1">
      <alignment vertical="center"/>
    </xf>
    <xf numFmtId="0" fontId="9" fillId="0" borderId="28" xfId="2" applyBorder="1" applyAlignment="1">
      <alignment vertical="center" wrapText="1"/>
    </xf>
    <xf numFmtId="0" fontId="57" fillId="0" borderId="28" xfId="2" applyFont="1" applyBorder="1" applyAlignment="1">
      <alignment horizontal="left" vertical="center" wrapText="1"/>
    </xf>
    <xf numFmtId="0" fontId="57" fillId="0" borderId="28" xfId="2" applyFont="1" applyBorder="1" applyAlignment="1">
      <alignment horizontal="center" vertical="center"/>
    </xf>
    <xf numFmtId="0" fontId="71" fillId="0" borderId="28" xfId="2" applyFont="1" applyBorder="1" applyAlignment="1">
      <alignment horizontal="left" vertical="center" wrapText="1"/>
    </xf>
    <xf numFmtId="0" fontId="9" fillId="0" borderId="28" xfId="2" applyBorder="1" applyAlignment="1">
      <alignment horizontal="justify" vertical="center"/>
    </xf>
    <xf numFmtId="167" fontId="70" fillId="0" borderId="28" xfId="2" applyNumberFormat="1" applyFont="1" applyBorder="1" applyAlignment="1">
      <alignment horizontal="center" vertical="center"/>
    </xf>
    <xf numFmtId="0" fontId="73" fillId="0" borderId="28" xfId="2" applyFont="1" applyBorder="1" applyAlignment="1">
      <alignment horizontal="left" vertical="center" wrapText="1"/>
    </xf>
    <xf numFmtId="0" fontId="73" fillId="0" borderId="28" xfId="2" applyFont="1" applyBorder="1" applyAlignment="1">
      <alignment horizontal="center" vertical="center"/>
    </xf>
    <xf numFmtId="0" fontId="6" fillId="0" borderId="0" xfId="0" applyFont="1" applyAlignment="1" applyProtection="1">
      <alignment horizontal="center" vertical="center"/>
      <protection locked="0"/>
    </xf>
    <xf numFmtId="0" fontId="6" fillId="0" borderId="78"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59" fillId="0" borderId="76" xfId="2" applyFont="1" applyBorder="1" applyAlignment="1">
      <alignment horizontal="center" vertical="center"/>
    </xf>
    <xf numFmtId="0" fontId="59" fillId="0" borderId="75" xfId="2" applyFont="1" applyBorder="1" applyAlignment="1">
      <alignment horizontal="center" vertical="center"/>
    </xf>
    <xf numFmtId="0" fontId="59" fillId="0" borderId="37" xfId="2" applyFont="1" applyBorder="1" applyAlignment="1">
      <alignment horizontal="center" vertical="center"/>
    </xf>
    <xf numFmtId="0" fontId="31" fillId="0" borderId="76" xfId="2" applyFont="1" applyBorder="1" applyAlignment="1">
      <alignment horizontal="left" vertical="center" wrapText="1"/>
    </xf>
    <xf numFmtId="0" fontId="31" fillId="0" borderId="75" xfId="2" applyFont="1" applyBorder="1" applyAlignment="1">
      <alignment horizontal="left" vertical="center" wrapText="1"/>
    </xf>
    <xf numFmtId="0" fontId="31" fillId="0" borderId="37" xfId="2" applyFont="1" applyBorder="1" applyAlignment="1">
      <alignment horizontal="left" vertical="center" wrapText="1"/>
    </xf>
    <xf numFmtId="167" fontId="54" fillId="0" borderId="76" xfId="2" applyNumberFormat="1" applyFont="1" applyBorder="1" applyAlignment="1">
      <alignment horizontal="center" vertical="center"/>
    </xf>
    <xf numFmtId="167" fontId="54" fillId="0" borderId="75" xfId="2" applyNumberFormat="1" applyFont="1" applyBorder="1" applyAlignment="1">
      <alignment horizontal="center" vertical="center"/>
    </xf>
    <xf numFmtId="167" fontId="54" fillId="0" borderId="37" xfId="2" applyNumberFormat="1" applyFont="1" applyBorder="1" applyAlignment="1">
      <alignment horizontal="center" vertical="center"/>
    </xf>
    <xf numFmtId="0" fontId="58" fillId="0" borderId="76" xfId="2" applyFont="1" applyBorder="1" applyAlignment="1">
      <alignment horizontal="center" vertical="center" wrapText="1"/>
    </xf>
    <xf numFmtId="0" fontId="58" fillId="0" borderId="75" xfId="2" applyFont="1" applyBorder="1" applyAlignment="1">
      <alignment horizontal="center" vertical="center" wrapText="1"/>
    </xf>
    <xf numFmtId="0" fontId="58" fillId="0" borderId="37" xfId="2" applyFont="1" applyBorder="1" applyAlignment="1">
      <alignment horizontal="center" vertical="center" wrapText="1"/>
    </xf>
    <xf numFmtId="0" fontId="31" fillId="0" borderId="76" xfId="2" applyFont="1" applyBorder="1" applyAlignment="1">
      <alignment horizontal="center" vertical="center" wrapText="1"/>
    </xf>
    <xf numFmtId="0" fontId="31" fillId="0" borderId="37" xfId="2" applyFont="1" applyBorder="1" applyAlignment="1">
      <alignment horizontal="center" vertical="center" wrapText="1"/>
    </xf>
    <xf numFmtId="0" fontId="58" fillId="0" borderId="76" xfId="2" applyFont="1" applyBorder="1" applyAlignment="1">
      <alignment horizontal="center" vertical="top" wrapText="1"/>
    </xf>
    <xf numFmtId="0" fontId="58" fillId="0" borderId="37" xfId="2" applyFont="1" applyBorder="1" applyAlignment="1">
      <alignment horizontal="center" vertical="top" wrapText="1"/>
    </xf>
    <xf numFmtId="0" fontId="31" fillId="0" borderId="75" xfId="2" applyFont="1" applyBorder="1" applyAlignment="1">
      <alignment horizontal="center" vertical="center" wrapText="1"/>
    </xf>
    <xf numFmtId="0" fontId="58" fillId="0" borderId="75" xfId="2" applyFont="1" applyBorder="1" applyAlignment="1">
      <alignment horizontal="center" vertical="top" wrapText="1"/>
    </xf>
    <xf numFmtId="0" fontId="9" fillId="0" borderId="76" xfId="2" applyBorder="1" applyAlignment="1">
      <alignment horizontal="center" vertical="center" wrapText="1"/>
    </xf>
    <xf numFmtId="0" fontId="9" fillId="0" borderId="75" xfId="2" applyBorder="1" applyAlignment="1">
      <alignment horizontal="center" vertical="center" wrapText="1"/>
    </xf>
    <xf numFmtId="0" fontId="9" fillId="0" borderId="37" xfId="2" applyBorder="1" applyAlignment="1">
      <alignment horizontal="center" vertical="center" wrapText="1"/>
    </xf>
    <xf numFmtId="0" fontId="9" fillId="0" borderId="76" xfId="2" applyBorder="1" applyAlignment="1">
      <alignment horizontal="left" vertical="top" wrapText="1"/>
    </xf>
    <xf numFmtId="0" fontId="9" fillId="0" borderId="37" xfId="2" applyBorder="1" applyAlignment="1">
      <alignment horizontal="left" vertical="top" wrapText="1"/>
    </xf>
    <xf numFmtId="0" fontId="9" fillId="0" borderId="76" xfId="2" applyBorder="1" applyAlignment="1">
      <alignment horizontal="center"/>
    </xf>
    <xf numFmtId="0" fontId="9" fillId="0" borderId="37" xfId="2" applyBorder="1" applyAlignment="1">
      <alignment horizontal="center"/>
    </xf>
    <xf numFmtId="0" fontId="9" fillId="0" borderId="76" xfId="2" applyBorder="1"/>
    <xf numFmtId="0" fontId="9" fillId="0" borderId="37" xfId="2" applyBorder="1"/>
    <xf numFmtId="0" fontId="23" fillId="0" borderId="76" xfId="2" applyFont="1" applyBorder="1" applyAlignment="1">
      <alignment vertical="center" wrapText="1"/>
    </xf>
    <xf numFmtId="0" fontId="23" fillId="0" borderId="37" xfId="2" applyFont="1" applyBorder="1" applyAlignment="1">
      <alignment vertical="center" wrapText="1"/>
    </xf>
    <xf numFmtId="0" fontId="16" fillId="0" borderId="76" xfId="2" applyFont="1" applyBorder="1" applyAlignment="1">
      <alignment vertical="center" wrapText="1"/>
    </xf>
    <xf numFmtId="0" fontId="16" fillId="0" borderId="75" xfId="2" applyFont="1" applyBorder="1" applyAlignment="1">
      <alignment vertical="center" wrapText="1"/>
    </xf>
    <xf numFmtId="0" fontId="9" fillId="0" borderId="37" xfId="2" applyBorder="1" applyAlignment="1">
      <alignment vertical="center" wrapText="1"/>
    </xf>
    <xf numFmtId="0" fontId="16" fillId="0" borderId="37" xfId="2" applyFont="1" applyBorder="1" applyAlignment="1">
      <alignment vertical="center" wrapText="1"/>
    </xf>
    <xf numFmtId="0" fontId="16" fillId="0" borderId="76" xfId="2" applyFont="1" applyBorder="1" applyAlignment="1">
      <alignment horizontal="left" vertical="center" wrapText="1"/>
    </xf>
    <xf numFmtId="0" fontId="16" fillId="0" borderId="75" xfId="2" applyFont="1" applyBorder="1" applyAlignment="1">
      <alignment horizontal="left" vertical="center" wrapText="1"/>
    </xf>
    <xf numFmtId="0" fontId="16" fillId="0" borderId="37" xfId="2" applyFont="1" applyBorder="1" applyAlignment="1">
      <alignment horizontal="left" vertical="center" wrapText="1"/>
    </xf>
    <xf numFmtId="0" fontId="9" fillId="0" borderId="75" xfId="2" applyBorder="1" applyAlignment="1">
      <alignment horizontal="center"/>
    </xf>
    <xf numFmtId="0" fontId="15" fillId="0" borderId="76" xfId="2" applyFont="1" applyBorder="1" applyAlignment="1">
      <alignment horizontal="center" vertical="top" wrapText="1"/>
    </xf>
    <xf numFmtId="0" fontId="15" fillId="0" borderId="75" xfId="2" applyFont="1" applyBorder="1" applyAlignment="1">
      <alignment horizontal="center" vertical="top" wrapText="1"/>
    </xf>
    <xf numFmtId="0" fontId="15" fillId="0" borderId="37" xfId="2" applyFont="1" applyBorder="1" applyAlignment="1">
      <alignment horizontal="center" vertical="top" wrapText="1"/>
    </xf>
    <xf numFmtId="0" fontId="9" fillId="0" borderId="75" xfId="2" applyBorder="1" applyAlignment="1">
      <alignment vertical="center" wrapText="1"/>
    </xf>
    <xf numFmtId="0" fontId="69" fillId="0" borderId="75" xfId="2" applyFont="1" applyBorder="1" applyAlignment="1">
      <alignment horizontal="center" vertical="top" wrapText="1"/>
    </xf>
    <xf numFmtId="0" fontId="69" fillId="0" borderId="37" xfId="2" applyFont="1" applyBorder="1" applyAlignment="1">
      <alignment horizontal="center" vertical="top" wrapText="1"/>
    </xf>
    <xf numFmtId="0" fontId="36" fillId="0" borderId="73" xfId="0" applyFont="1" applyBorder="1" applyAlignment="1" applyProtection="1">
      <alignment horizontal="left" vertical="top" wrapText="1"/>
      <protection hidden="1"/>
    </xf>
    <xf numFmtId="0" fontId="36" fillId="0" borderId="61" xfId="0" applyFont="1" applyBorder="1" applyAlignment="1" applyProtection="1">
      <alignment horizontal="left" vertical="top" wrapText="1"/>
      <protection hidden="1"/>
    </xf>
    <xf numFmtId="0" fontId="32" fillId="0" borderId="56" xfId="0" applyFont="1" applyBorder="1" applyAlignment="1">
      <alignment horizontal="left" vertical="top"/>
    </xf>
    <xf numFmtId="0" fontId="32" fillId="0" borderId="51" xfId="0" applyFont="1" applyBorder="1" applyAlignment="1">
      <alignment horizontal="left" vertical="top"/>
    </xf>
    <xf numFmtId="0" fontId="32" fillId="16" borderId="69" xfId="0" applyFont="1" applyFill="1" applyBorder="1" applyAlignment="1" applyProtection="1">
      <alignment horizontal="center" vertical="center" wrapText="1"/>
      <protection hidden="1"/>
    </xf>
    <xf numFmtId="0" fontId="32" fillId="16" borderId="68" xfId="0" applyFont="1" applyFill="1" applyBorder="1" applyAlignment="1" applyProtection="1">
      <alignment horizontal="center" vertical="center" wrapText="1"/>
      <protection hidden="1"/>
    </xf>
    <xf numFmtId="7" fontId="32" fillId="16" borderId="65" xfId="0" applyNumberFormat="1" applyFont="1" applyFill="1" applyBorder="1" applyAlignment="1" applyProtection="1">
      <alignment horizontal="right" vertical="center"/>
      <protection hidden="1"/>
    </xf>
    <xf numFmtId="7" fontId="32" fillId="16" borderId="63" xfId="0" applyNumberFormat="1" applyFont="1" applyFill="1" applyBorder="1" applyAlignment="1" applyProtection="1">
      <alignment horizontal="right" vertical="center"/>
      <protection hidden="1"/>
    </xf>
    <xf numFmtId="49" fontId="31" fillId="0" borderId="29" xfId="0" applyNumberFormat="1" applyFont="1" applyBorder="1" applyAlignment="1" applyProtection="1">
      <alignment horizontal="left" vertical="top"/>
      <protection locked="0"/>
    </xf>
    <xf numFmtId="0" fontId="28" fillId="13" borderId="64" xfId="0" applyFont="1" applyFill="1" applyBorder="1" applyAlignment="1" applyProtection="1">
      <alignment horizontal="center" vertical="center"/>
      <protection hidden="1"/>
    </xf>
    <xf numFmtId="0" fontId="28" fillId="13" borderId="63" xfId="0" applyFont="1" applyFill="1" applyBorder="1" applyAlignment="1" applyProtection="1">
      <alignment horizontal="center" vertical="center"/>
      <protection hidden="1"/>
    </xf>
    <xf numFmtId="0" fontId="23" fillId="0" borderId="58" xfId="0" applyFont="1" applyBorder="1" applyAlignment="1" applyProtection="1">
      <alignment horizontal="left" vertical="center"/>
      <protection hidden="1"/>
    </xf>
    <xf numFmtId="0" fontId="23" fillId="0" borderId="29" xfId="0" applyFont="1" applyBorder="1" applyAlignment="1" applyProtection="1">
      <alignment horizontal="left" vertical="center"/>
      <protection hidden="1"/>
    </xf>
    <xf numFmtId="0" fontId="23" fillId="0" borderId="25" xfId="0" applyFont="1" applyBorder="1" applyAlignment="1" applyProtection="1">
      <alignment horizontal="left" vertical="center"/>
      <protection hidden="1"/>
    </xf>
    <xf numFmtId="0" fontId="23" fillId="0" borderId="62" xfId="0" applyFont="1" applyBorder="1" applyAlignment="1" applyProtection="1">
      <alignment horizontal="left" vertical="center"/>
      <protection hidden="1"/>
    </xf>
    <xf numFmtId="0" fontId="23" fillId="0" borderId="61" xfId="0" applyFont="1" applyBorder="1" applyAlignment="1" applyProtection="1">
      <alignment horizontal="left" vertical="center"/>
      <protection hidden="1"/>
    </xf>
    <xf numFmtId="0" fontId="22" fillId="0" borderId="29" xfId="0" applyFont="1" applyBorder="1" applyAlignment="1" applyProtection="1">
      <alignment horizontal="left" vertical="center" wrapText="1"/>
      <protection hidden="1"/>
    </xf>
    <xf numFmtId="0" fontId="22" fillId="0" borderId="13" xfId="0" applyFont="1" applyBorder="1" applyAlignment="1" applyProtection="1">
      <alignment horizontal="left" vertical="center" wrapText="1"/>
      <protection hidden="1"/>
    </xf>
    <xf numFmtId="0" fontId="23" fillId="0" borderId="57" xfId="0" applyFont="1" applyBorder="1" applyAlignment="1" applyProtection="1">
      <alignment horizontal="left" vertical="center"/>
      <protection hidden="1"/>
    </xf>
    <xf numFmtId="49" fontId="26" fillId="0" borderId="29" xfId="0" applyNumberFormat="1" applyFont="1" applyBorder="1" applyAlignment="1" applyProtection="1">
      <alignment horizontal="left" vertical="center"/>
      <protection hidden="1"/>
    </xf>
    <xf numFmtId="49" fontId="26" fillId="0" borderId="13" xfId="0" applyNumberFormat="1" applyFont="1" applyBorder="1" applyAlignment="1" applyProtection="1">
      <alignment horizontal="left" vertical="center"/>
      <protection hidden="1"/>
    </xf>
    <xf numFmtId="0" fontId="23" fillId="0" borderId="56" xfId="0" applyFont="1" applyBorder="1" applyAlignment="1" applyProtection="1">
      <alignment horizontal="left" vertical="center"/>
      <protection hidden="1"/>
    </xf>
    <xf numFmtId="0" fontId="23" fillId="0" borderId="51" xfId="0" applyFont="1" applyBorder="1" applyAlignment="1" applyProtection="1">
      <alignment horizontal="left" vertical="center"/>
      <protection hidden="1"/>
    </xf>
    <xf numFmtId="166" fontId="22" fillId="0" borderId="52" xfId="0" applyNumberFormat="1" applyFont="1" applyBorder="1" applyAlignment="1" applyProtection="1">
      <alignment horizontal="left" vertical="center"/>
      <protection hidden="1"/>
    </xf>
    <xf numFmtId="166" fontId="22" fillId="0" borderId="51" xfId="0" applyNumberFormat="1" applyFont="1" applyBorder="1" applyAlignment="1" applyProtection="1">
      <alignment horizontal="left" vertical="center"/>
      <protection hidden="1"/>
    </xf>
    <xf numFmtId="166" fontId="22" fillId="0" borderId="55" xfId="0" applyNumberFormat="1" applyFont="1" applyBorder="1" applyAlignment="1" applyProtection="1">
      <alignment horizontal="left" vertical="center"/>
      <protection hidden="1"/>
    </xf>
    <xf numFmtId="0" fontId="23" fillId="0" borderId="14" xfId="0" applyFont="1" applyBorder="1" applyAlignment="1" applyProtection="1">
      <alignment horizontal="left" vertical="center"/>
      <protection hidden="1"/>
    </xf>
    <xf numFmtId="0" fontId="23" fillId="0" borderId="43" xfId="0" applyFont="1" applyBorder="1" applyAlignment="1" applyProtection="1">
      <alignment horizontal="left" vertical="center"/>
      <protection hidden="1"/>
    </xf>
    <xf numFmtId="0" fontId="23" fillId="0" borderId="0" xfId="0" applyFont="1" applyAlignment="1" applyProtection="1">
      <alignment horizontal="left" vertical="center"/>
      <protection hidden="1"/>
    </xf>
    <xf numFmtId="49" fontId="11" fillId="0" borderId="0" xfId="0" applyNumberFormat="1" applyFont="1" applyAlignment="1" applyProtection="1">
      <alignment horizontal="left" vertical="center"/>
      <protection locked="0"/>
    </xf>
    <xf numFmtId="49" fontId="11" fillId="0" borderId="53" xfId="0" applyNumberFormat="1" applyFont="1" applyBorder="1" applyAlignment="1" applyProtection="1">
      <alignment horizontal="left" vertical="center"/>
      <protection locked="0"/>
    </xf>
    <xf numFmtId="0" fontId="23" fillId="0" borderId="52" xfId="0" applyFont="1" applyBorder="1" applyAlignment="1" applyProtection="1">
      <alignment horizontal="left" vertical="center"/>
      <protection hidden="1"/>
    </xf>
    <xf numFmtId="0" fontId="20" fillId="12" borderId="28" xfId="0" applyFont="1" applyFill="1" applyBorder="1" applyAlignment="1" applyProtection="1">
      <alignment horizontal="center" vertical="center" wrapText="1"/>
      <protection hidden="1"/>
    </xf>
    <xf numFmtId="0" fontId="20" fillId="12" borderId="31" xfId="0" applyFont="1" applyFill="1" applyBorder="1" applyAlignment="1" applyProtection="1">
      <alignment horizontal="center" vertical="center" wrapText="1"/>
      <protection hidden="1"/>
    </xf>
    <xf numFmtId="0" fontId="20" fillId="12" borderId="14" xfId="0" applyFont="1" applyFill="1" applyBorder="1" applyAlignment="1" applyProtection="1">
      <alignment horizontal="center" vertical="center" wrapText="1"/>
      <protection hidden="1"/>
    </xf>
    <xf numFmtId="0" fontId="20" fillId="12" borderId="46" xfId="0" applyFont="1" applyFill="1" applyBorder="1" applyAlignment="1" applyProtection="1">
      <alignment horizontal="center" vertical="center" wrapText="1"/>
      <protection hidden="1"/>
    </xf>
    <xf numFmtId="49" fontId="21" fillId="0" borderId="49" xfId="0" applyNumberFormat="1" applyFont="1" applyBorder="1" applyAlignment="1" applyProtection="1">
      <alignment horizontal="left" vertical="center" wrapText="1"/>
      <protection hidden="1"/>
    </xf>
    <xf numFmtId="0" fontId="21" fillId="0" borderId="9" xfId="0" applyFont="1" applyBorder="1" applyAlignment="1" applyProtection="1">
      <alignment horizontal="left" vertical="center"/>
      <protection hidden="1"/>
    </xf>
    <xf numFmtId="0" fontId="20" fillId="12" borderId="47" xfId="0" applyFont="1" applyFill="1" applyBorder="1" applyAlignment="1" applyProtection="1">
      <alignment horizontal="center" vertical="center" wrapText="1"/>
      <protection hidden="1"/>
    </xf>
    <xf numFmtId="0" fontId="20" fillId="12" borderId="45" xfId="0" applyFont="1" applyFill="1" applyBorder="1" applyAlignment="1" applyProtection="1">
      <alignment horizontal="center" vertical="center" wrapText="1"/>
      <protection hidden="1"/>
    </xf>
    <xf numFmtId="0" fontId="20" fillId="12" borderId="28" xfId="0" applyFont="1" applyFill="1" applyBorder="1" applyAlignment="1" applyProtection="1">
      <alignment horizontal="center" vertical="center"/>
      <protection hidden="1"/>
    </xf>
    <xf numFmtId="0" fontId="20" fillId="12" borderId="31" xfId="0" applyFont="1" applyFill="1" applyBorder="1" applyAlignment="1" applyProtection="1">
      <alignment horizontal="center" vertical="center"/>
      <protection hidden="1"/>
    </xf>
  </cellXfs>
  <cellStyles count="23">
    <cellStyle name="Hypertextový odkaz" xfId="5" builtinId="8" customBuiltin="1"/>
    <cellStyle name="Hypertextový odkaz 2" xfId="7" xr:uid="{C57EBD9F-6762-4080-BF91-B0BD5A21A3A9}"/>
    <cellStyle name="Hypertextový odkaz 2 2" xfId="12" xr:uid="{4C773975-3292-45A9-B58E-267D5361C65B}"/>
    <cellStyle name="Hypertextový odkaz 3" xfId="10" xr:uid="{DDC57F66-7981-4030-9426-84561BD49C82}"/>
    <cellStyle name="Hypertextový odkaz 4" xfId="8" xr:uid="{E04CE9CB-C70D-477D-90F7-1009BC9AB7C3}"/>
    <cellStyle name="Hypertextový odkaz 4 2" xfId="14" xr:uid="{68533124-93C7-4AD8-93C2-9CE64615EA91}"/>
    <cellStyle name="měny 2" xfId="6" xr:uid="{BC0BBCA2-A7B3-4F06-91C1-992E87013492}"/>
    <cellStyle name="měny 2 2" xfId="11" xr:uid="{07DEB0F7-EF83-41A3-B2B0-2971EA7F0B63}"/>
    <cellStyle name="měny 2 2 2" xfId="16" xr:uid="{84858309-AA95-48D2-BE8A-3C1CC3A6DEDC}"/>
    <cellStyle name="měny 2 2 2 2" xfId="21" xr:uid="{8E2006EE-BCC8-4DF2-9C6D-52F14EC174CC}"/>
    <cellStyle name="měny 2 2 3" xfId="19" xr:uid="{1829C687-E2CD-4C3D-BB14-E1258C52722E}"/>
    <cellStyle name="měny 2 3" xfId="13" xr:uid="{639FCEF5-1AC2-4229-8F4B-00D2C07805AA}"/>
    <cellStyle name="měny 2 3 2" xfId="20" xr:uid="{A072477F-7AB8-40FB-AF16-8A97F9C5DEC8}"/>
    <cellStyle name="měny 2 4" xfId="18" xr:uid="{8CE5B4FD-AB7E-48E4-968F-77366FB45355}"/>
    <cellStyle name="Normální" xfId="0" builtinId="0"/>
    <cellStyle name="normální 2" xfId="4" xr:uid="{9A547B73-8744-46C1-A38F-7B1B4E2DF042}"/>
    <cellStyle name="normální 2 2" xfId="17" xr:uid="{F848B240-9883-4E74-822D-3B8CC49B3A91}"/>
    <cellStyle name="normální 3" xfId="9" xr:uid="{BEF5DC88-4ABE-48EC-91DB-AD2080896EF7}"/>
    <cellStyle name="Normální 3 2" xfId="22" xr:uid="{723A6508-D701-4F19-A750-F6C089E57374}"/>
    <cellStyle name="Normální 4" xfId="2" xr:uid="{DE91C7C6-DD0D-4FED-86AF-466506E30491}"/>
    <cellStyle name="normální_#Organizace projektu" xfId="3" xr:uid="{994739D2-AE06-4AF0-9FFB-902E99318E36}"/>
    <cellStyle name="normální_#Organizace projektu 3 2" xfId="15" xr:uid="{2D5C783F-3A19-4670-BEF2-A4DE752EF0F8}"/>
    <cellStyle name="normální_celek" xfId="1" xr:uid="{00000000-0005-0000-0000-000001000000}"/>
  </cellStyles>
  <dxfs count="4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163"/>
  <sheetViews>
    <sheetView tabSelected="1" topLeftCell="A8" zoomScale="70" zoomScaleNormal="70" workbookViewId="0">
      <selection activeCell="A37" sqref="A37:XFD37"/>
    </sheetView>
  </sheetViews>
  <sheetFormatPr defaultRowHeight="12.75" x14ac:dyDescent="0.2"/>
  <cols>
    <col min="1" max="1" width="10.125" style="40" customWidth="1"/>
    <col min="2" max="2" width="10.875" style="40" customWidth="1"/>
    <col min="3" max="3" width="76.625" style="40" customWidth="1"/>
    <col min="4" max="4" width="15.375" style="40" customWidth="1"/>
    <col min="5" max="5" width="24.25" style="41" customWidth="1"/>
    <col min="6" max="6" width="29" style="40" customWidth="1"/>
    <col min="7" max="256" width="9" style="47"/>
    <col min="257" max="257" width="10.125" style="47" customWidth="1"/>
    <col min="258" max="258" width="10.875" style="47" customWidth="1"/>
    <col min="259" max="259" width="76.625" style="47" customWidth="1"/>
    <col min="260" max="260" width="15.375" style="47" customWidth="1"/>
    <col min="261" max="261" width="24.25" style="47" customWidth="1"/>
    <col min="262" max="262" width="29" style="47" customWidth="1"/>
    <col min="263" max="512" width="9" style="47"/>
    <col min="513" max="513" width="10.125" style="47" customWidth="1"/>
    <col min="514" max="514" width="10.875" style="47" customWidth="1"/>
    <col min="515" max="515" width="76.625" style="47" customWidth="1"/>
    <col min="516" max="516" width="15.375" style="47" customWidth="1"/>
    <col min="517" max="517" width="24.25" style="47" customWidth="1"/>
    <col min="518" max="518" width="29" style="47" customWidth="1"/>
    <col min="519" max="768" width="9" style="47"/>
    <col min="769" max="769" width="10.125" style="47" customWidth="1"/>
    <col min="770" max="770" width="10.875" style="47" customWidth="1"/>
    <col min="771" max="771" width="76.625" style="47" customWidth="1"/>
    <col min="772" max="772" width="15.375" style="47" customWidth="1"/>
    <col min="773" max="773" width="24.25" style="47" customWidth="1"/>
    <col min="774" max="774" width="29" style="47" customWidth="1"/>
    <col min="775" max="1024" width="9" style="47"/>
    <col min="1025" max="1025" width="10.125" style="47" customWidth="1"/>
    <col min="1026" max="1026" width="10.875" style="47" customWidth="1"/>
    <col min="1027" max="1027" width="76.625" style="47" customWidth="1"/>
    <col min="1028" max="1028" width="15.375" style="47" customWidth="1"/>
    <col min="1029" max="1029" width="24.25" style="47" customWidth="1"/>
    <col min="1030" max="1030" width="29" style="47" customWidth="1"/>
    <col min="1031" max="1280" width="9" style="47"/>
    <col min="1281" max="1281" width="10.125" style="47" customWidth="1"/>
    <col min="1282" max="1282" width="10.875" style="47" customWidth="1"/>
    <col min="1283" max="1283" width="76.625" style="47" customWidth="1"/>
    <col min="1284" max="1284" width="15.375" style="47" customWidth="1"/>
    <col min="1285" max="1285" width="24.25" style="47" customWidth="1"/>
    <col min="1286" max="1286" width="29" style="47" customWidth="1"/>
    <col min="1287" max="1536" width="9" style="47"/>
    <col min="1537" max="1537" width="10.125" style="47" customWidth="1"/>
    <col min="1538" max="1538" width="10.875" style="47" customWidth="1"/>
    <col min="1539" max="1539" width="76.625" style="47" customWidth="1"/>
    <col min="1540" max="1540" width="15.375" style="47" customWidth="1"/>
    <col min="1541" max="1541" width="24.25" style="47" customWidth="1"/>
    <col min="1542" max="1542" width="29" style="47" customWidth="1"/>
    <col min="1543" max="1792" width="9" style="47"/>
    <col min="1793" max="1793" width="10.125" style="47" customWidth="1"/>
    <col min="1794" max="1794" width="10.875" style="47" customWidth="1"/>
    <col min="1795" max="1795" width="76.625" style="47" customWidth="1"/>
    <col min="1796" max="1796" width="15.375" style="47" customWidth="1"/>
    <col min="1797" max="1797" width="24.25" style="47" customWidth="1"/>
    <col min="1798" max="1798" width="29" style="47" customWidth="1"/>
    <col min="1799" max="2048" width="9" style="47"/>
    <col min="2049" max="2049" width="10.125" style="47" customWidth="1"/>
    <col min="2050" max="2050" width="10.875" style="47" customWidth="1"/>
    <col min="2051" max="2051" width="76.625" style="47" customWidth="1"/>
    <col min="2052" max="2052" width="15.375" style="47" customWidth="1"/>
    <col min="2053" max="2053" width="24.25" style="47" customWidth="1"/>
    <col min="2054" max="2054" width="29" style="47" customWidth="1"/>
    <col min="2055" max="2304" width="9" style="47"/>
    <col min="2305" max="2305" width="10.125" style="47" customWidth="1"/>
    <col min="2306" max="2306" width="10.875" style="47" customWidth="1"/>
    <col min="2307" max="2307" width="76.625" style="47" customWidth="1"/>
    <col min="2308" max="2308" width="15.375" style="47" customWidth="1"/>
    <col min="2309" max="2309" width="24.25" style="47" customWidth="1"/>
    <col min="2310" max="2310" width="29" style="47" customWidth="1"/>
    <col min="2311" max="2560" width="9" style="47"/>
    <col min="2561" max="2561" width="10.125" style="47" customWidth="1"/>
    <col min="2562" max="2562" width="10.875" style="47" customWidth="1"/>
    <col min="2563" max="2563" width="76.625" style="47" customWidth="1"/>
    <col min="2564" max="2564" width="15.375" style="47" customWidth="1"/>
    <col min="2565" max="2565" width="24.25" style="47" customWidth="1"/>
    <col min="2566" max="2566" width="29" style="47" customWidth="1"/>
    <col min="2567" max="2816" width="9" style="47"/>
    <col min="2817" max="2817" width="10.125" style="47" customWidth="1"/>
    <col min="2818" max="2818" width="10.875" style="47" customWidth="1"/>
    <col min="2819" max="2819" width="76.625" style="47" customWidth="1"/>
    <col min="2820" max="2820" width="15.375" style="47" customWidth="1"/>
    <col min="2821" max="2821" width="24.25" style="47" customWidth="1"/>
    <col min="2822" max="2822" width="29" style="47" customWidth="1"/>
    <col min="2823" max="3072" width="9" style="47"/>
    <col min="3073" max="3073" width="10.125" style="47" customWidth="1"/>
    <col min="3074" max="3074" width="10.875" style="47" customWidth="1"/>
    <col min="3075" max="3075" width="76.625" style="47" customWidth="1"/>
    <col min="3076" max="3076" width="15.375" style="47" customWidth="1"/>
    <col min="3077" max="3077" width="24.25" style="47" customWidth="1"/>
    <col min="3078" max="3078" width="29" style="47" customWidth="1"/>
    <col min="3079" max="3328" width="9" style="47"/>
    <col min="3329" max="3329" width="10.125" style="47" customWidth="1"/>
    <col min="3330" max="3330" width="10.875" style="47" customWidth="1"/>
    <col min="3331" max="3331" width="76.625" style="47" customWidth="1"/>
    <col min="3332" max="3332" width="15.375" style="47" customWidth="1"/>
    <col min="3333" max="3333" width="24.25" style="47" customWidth="1"/>
    <col min="3334" max="3334" width="29" style="47" customWidth="1"/>
    <col min="3335" max="3584" width="9" style="47"/>
    <col min="3585" max="3585" width="10.125" style="47" customWidth="1"/>
    <col min="3586" max="3586" width="10.875" style="47" customWidth="1"/>
    <col min="3587" max="3587" width="76.625" style="47" customWidth="1"/>
    <col min="3588" max="3588" width="15.375" style="47" customWidth="1"/>
    <col min="3589" max="3589" width="24.25" style="47" customWidth="1"/>
    <col min="3590" max="3590" width="29" style="47" customWidth="1"/>
    <col min="3591" max="3840" width="9" style="47"/>
    <col min="3841" max="3841" width="10.125" style="47" customWidth="1"/>
    <col min="3842" max="3842" width="10.875" style="47" customWidth="1"/>
    <col min="3843" max="3843" width="76.625" style="47" customWidth="1"/>
    <col min="3844" max="3844" width="15.375" style="47" customWidth="1"/>
    <col min="3845" max="3845" width="24.25" style="47" customWidth="1"/>
    <col min="3846" max="3846" width="29" style="47" customWidth="1"/>
    <col min="3847" max="4096" width="9" style="47"/>
    <col min="4097" max="4097" width="10.125" style="47" customWidth="1"/>
    <col min="4098" max="4098" width="10.875" style="47" customWidth="1"/>
    <col min="4099" max="4099" width="76.625" style="47" customWidth="1"/>
    <col min="4100" max="4100" width="15.375" style="47" customWidth="1"/>
    <col min="4101" max="4101" width="24.25" style="47" customWidth="1"/>
    <col min="4102" max="4102" width="29" style="47" customWidth="1"/>
    <col min="4103" max="4352" width="9" style="47"/>
    <col min="4353" max="4353" width="10.125" style="47" customWidth="1"/>
    <col min="4354" max="4354" width="10.875" style="47" customWidth="1"/>
    <col min="4355" max="4355" width="76.625" style="47" customWidth="1"/>
    <col min="4356" max="4356" width="15.375" style="47" customWidth="1"/>
    <col min="4357" max="4357" width="24.25" style="47" customWidth="1"/>
    <col min="4358" max="4358" width="29" style="47" customWidth="1"/>
    <col min="4359" max="4608" width="9" style="47"/>
    <col min="4609" max="4609" width="10.125" style="47" customWidth="1"/>
    <col min="4610" max="4610" width="10.875" style="47" customWidth="1"/>
    <col min="4611" max="4611" width="76.625" style="47" customWidth="1"/>
    <col min="4612" max="4612" width="15.375" style="47" customWidth="1"/>
    <col min="4613" max="4613" width="24.25" style="47" customWidth="1"/>
    <col min="4614" max="4614" width="29" style="47" customWidth="1"/>
    <col min="4615" max="4864" width="9" style="47"/>
    <col min="4865" max="4865" width="10.125" style="47" customWidth="1"/>
    <col min="4866" max="4866" width="10.875" style="47" customWidth="1"/>
    <col min="4867" max="4867" width="76.625" style="47" customWidth="1"/>
    <col min="4868" max="4868" width="15.375" style="47" customWidth="1"/>
    <col min="4869" max="4869" width="24.25" style="47" customWidth="1"/>
    <col min="4870" max="4870" width="29" style="47" customWidth="1"/>
    <col min="4871" max="5120" width="9" style="47"/>
    <col min="5121" max="5121" width="10.125" style="47" customWidth="1"/>
    <col min="5122" max="5122" width="10.875" style="47" customWidth="1"/>
    <col min="5123" max="5123" width="76.625" style="47" customWidth="1"/>
    <col min="5124" max="5124" width="15.375" style="47" customWidth="1"/>
    <col min="5125" max="5125" width="24.25" style="47" customWidth="1"/>
    <col min="5126" max="5126" width="29" style="47" customWidth="1"/>
    <col min="5127" max="5376" width="9" style="47"/>
    <col min="5377" max="5377" width="10.125" style="47" customWidth="1"/>
    <col min="5378" max="5378" width="10.875" style="47" customWidth="1"/>
    <col min="5379" max="5379" width="76.625" style="47" customWidth="1"/>
    <col min="5380" max="5380" width="15.375" style="47" customWidth="1"/>
    <col min="5381" max="5381" width="24.25" style="47" customWidth="1"/>
    <col min="5382" max="5382" width="29" style="47" customWidth="1"/>
    <col min="5383" max="5632" width="9" style="47"/>
    <col min="5633" max="5633" width="10.125" style="47" customWidth="1"/>
    <col min="5634" max="5634" width="10.875" style="47" customWidth="1"/>
    <col min="5635" max="5635" width="76.625" style="47" customWidth="1"/>
    <col min="5636" max="5636" width="15.375" style="47" customWidth="1"/>
    <col min="5637" max="5637" width="24.25" style="47" customWidth="1"/>
    <col min="5638" max="5638" width="29" style="47" customWidth="1"/>
    <col min="5639" max="5888" width="9" style="47"/>
    <col min="5889" max="5889" width="10.125" style="47" customWidth="1"/>
    <col min="5890" max="5890" width="10.875" style="47" customWidth="1"/>
    <col min="5891" max="5891" width="76.625" style="47" customWidth="1"/>
    <col min="5892" max="5892" width="15.375" style="47" customWidth="1"/>
    <col min="5893" max="5893" width="24.25" style="47" customWidth="1"/>
    <col min="5894" max="5894" width="29" style="47" customWidth="1"/>
    <col min="5895" max="6144" width="9" style="47"/>
    <col min="6145" max="6145" width="10.125" style="47" customWidth="1"/>
    <col min="6146" max="6146" width="10.875" style="47" customWidth="1"/>
    <col min="6147" max="6147" width="76.625" style="47" customWidth="1"/>
    <col min="6148" max="6148" width="15.375" style="47" customWidth="1"/>
    <col min="6149" max="6149" width="24.25" style="47" customWidth="1"/>
    <col min="6150" max="6150" width="29" style="47" customWidth="1"/>
    <col min="6151" max="6400" width="9" style="47"/>
    <col min="6401" max="6401" width="10.125" style="47" customWidth="1"/>
    <col min="6402" max="6402" width="10.875" style="47" customWidth="1"/>
    <col min="6403" max="6403" width="76.625" style="47" customWidth="1"/>
    <col min="6404" max="6404" width="15.375" style="47" customWidth="1"/>
    <col min="6405" max="6405" width="24.25" style="47" customWidth="1"/>
    <col min="6406" max="6406" width="29" style="47" customWidth="1"/>
    <col min="6407" max="6656" width="9" style="47"/>
    <col min="6657" max="6657" width="10.125" style="47" customWidth="1"/>
    <col min="6658" max="6658" width="10.875" style="47" customWidth="1"/>
    <col min="6659" max="6659" width="76.625" style="47" customWidth="1"/>
    <col min="6660" max="6660" width="15.375" style="47" customWidth="1"/>
    <col min="6661" max="6661" width="24.25" style="47" customWidth="1"/>
    <col min="6662" max="6662" width="29" style="47" customWidth="1"/>
    <col min="6663" max="6912" width="9" style="47"/>
    <col min="6913" max="6913" width="10.125" style="47" customWidth="1"/>
    <col min="6914" max="6914" width="10.875" style="47" customWidth="1"/>
    <col min="6915" max="6915" width="76.625" style="47" customWidth="1"/>
    <col min="6916" max="6916" width="15.375" style="47" customWidth="1"/>
    <col min="6917" max="6917" width="24.25" style="47" customWidth="1"/>
    <col min="6918" max="6918" width="29" style="47" customWidth="1"/>
    <col min="6919" max="7168" width="9" style="47"/>
    <col min="7169" max="7169" width="10.125" style="47" customWidth="1"/>
    <col min="7170" max="7170" width="10.875" style="47" customWidth="1"/>
    <col min="7171" max="7171" width="76.625" style="47" customWidth="1"/>
    <col min="7172" max="7172" width="15.375" style="47" customWidth="1"/>
    <col min="7173" max="7173" width="24.25" style="47" customWidth="1"/>
    <col min="7174" max="7174" width="29" style="47" customWidth="1"/>
    <col min="7175" max="7424" width="9" style="47"/>
    <col min="7425" max="7425" width="10.125" style="47" customWidth="1"/>
    <col min="7426" max="7426" width="10.875" style="47" customWidth="1"/>
    <col min="7427" max="7427" width="76.625" style="47" customWidth="1"/>
    <col min="7428" max="7428" width="15.375" style="47" customWidth="1"/>
    <col min="7429" max="7429" width="24.25" style="47" customWidth="1"/>
    <col min="7430" max="7430" width="29" style="47" customWidth="1"/>
    <col min="7431" max="7680" width="9" style="47"/>
    <col min="7681" max="7681" width="10.125" style="47" customWidth="1"/>
    <col min="7682" max="7682" width="10.875" style="47" customWidth="1"/>
    <col min="7683" max="7683" width="76.625" style="47" customWidth="1"/>
    <col min="7684" max="7684" width="15.375" style="47" customWidth="1"/>
    <col min="7685" max="7685" width="24.25" style="47" customWidth="1"/>
    <col min="7686" max="7686" width="29" style="47" customWidth="1"/>
    <col min="7687" max="7936" width="9" style="47"/>
    <col min="7937" max="7937" width="10.125" style="47" customWidth="1"/>
    <col min="7938" max="7938" width="10.875" style="47" customWidth="1"/>
    <col min="7939" max="7939" width="76.625" style="47" customWidth="1"/>
    <col min="7940" max="7940" width="15.375" style="47" customWidth="1"/>
    <col min="7941" max="7941" width="24.25" style="47" customWidth="1"/>
    <col min="7942" max="7942" width="29" style="47" customWidth="1"/>
    <col min="7943" max="8192" width="9" style="47"/>
    <col min="8193" max="8193" width="10.125" style="47" customWidth="1"/>
    <col min="8194" max="8194" width="10.875" style="47" customWidth="1"/>
    <col min="8195" max="8195" width="76.625" style="47" customWidth="1"/>
    <col min="8196" max="8196" width="15.375" style="47" customWidth="1"/>
    <col min="8197" max="8197" width="24.25" style="47" customWidth="1"/>
    <col min="8198" max="8198" width="29" style="47" customWidth="1"/>
    <col min="8199" max="8448" width="9" style="47"/>
    <col min="8449" max="8449" width="10.125" style="47" customWidth="1"/>
    <col min="8450" max="8450" width="10.875" style="47" customWidth="1"/>
    <col min="8451" max="8451" width="76.625" style="47" customWidth="1"/>
    <col min="8452" max="8452" width="15.375" style="47" customWidth="1"/>
    <col min="8453" max="8453" width="24.25" style="47" customWidth="1"/>
    <col min="8454" max="8454" width="29" style="47" customWidth="1"/>
    <col min="8455" max="8704" width="9" style="47"/>
    <col min="8705" max="8705" width="10.125" style="47" customWidth="1"/>
    <col min="8706" max="8706" width="10.875" style="47" customWidth="1"/>
    <col min="8707" max="8707" width="76.625" style="47" customWidth="1"/>
    <col min="8708" max="8708" width="15.375" style="47" customWidth="1"/>
    <col min="8709" max="8709" width="24.25" style="47" customWidth="1"/>
    <col min="8710" max="8710" width="29" style="47" customWidth="1"/>
    <col min="8711" max="8960" width="9" style="47"/>
    <col min="8961" max="8961" width="10.125" style="47" customWidth="1"/>
    <col min="8962" max="8962" width="10.875" style="47" customWidth="1"/>
    <col min="8963" max="8963" width="76.625" style="47" customWidth="1"/>
    <col min="8964" max="8964" width="15.375" style="47" customWidth="1"/>
    <col min="8965" max="8965" width="24.25" style="47" customWidth="1"/>
    <col min="8966" max="8966" width="29" style="47" customWidth="1"/>
    <col min="8967" max="9216" width="9" style="47"/>
    <col min="9217" max="9217" width="10.125" style="47" customWidth="1"/>
    <col min="9218" max="9218" width="10.875" style="47" customWidth="1"/>
    <col min="9219" max="9219" width="76.625" style="47" customWidth="1"/>
    <col min="9220" max="9220" width="15.375" style="47" customWidth="1"/>
    <col min="9221" max="9221" width="24.25" style="47" customWidth="1"/>
    <col min="9222" max="9222" width="29" style="47" customWidth="1"/>
    <col min="9223" max="9472" width="9" style="47"/>
    <col min="9473" max="9473" width="10.125" style="47" customWidth="1"/>
    <col min="9474" max="9474" width="10.875" style="47" customWidth="1"/>
    <col min="9475" max="9475" width="76.625" style="47" customWidth="1"/>
    <col min="9476" max="9476" width="15.375" style="47" customWidth="1"/>
    <col min="9477" max="9477" width="24.25" style="47" customWidth="1"/>
    <col min="9478" max="9478" width="29" style="47" customWidth="1"/>
    <col min="9479" max="9728" width="9" style="47"/>
    <col min="9729" max="9729" width="10.125" style="47" customWidth="1"/>
    <col min="9730" max="9730" width="10.875" style="47" customWidth="1"/>
    <col min="9731" max="9731" width="76.625" style="47" customWidth="1"/>
    <col min="9732" max="9732" width="15.375" style="47" customWidth="1"/>
    <col min="9733" max="9733" width="24.25" style="47" customWidth="1"/>
    <col min="9734" max="9734" width="29" style="47" customWidth="1"/>
    <col min="9735" max="9984" width="9" style="47"/>
    <col min="9985" max="9985" width="10.125" style="47" customWidth="1"/>
    <col min="9986" max="9986" width="10.875" style="47" customWidth="1"/>
    <col min="9987" max="9987" width="76.625" style="47" customWidth="1"/>
    <col min="9988" max="9988" width="15.375" style="47" customWidth="1"/>
    <col min="9989" max="9989" width="24.25" style="47" customWidth="1"/>
    <col min="9990" max="9990" width="29" style="47" customWidth="1"/>
    <col min="9991" max="10240" width="9" style="47"/>
    <col min="10241" max="10241" width="10.125" style="47" customWidth="1"/>
    <col min="10242" max="10242" width="10.875" style="47" customWidth="1"/>
    <col min="10243" max="10243" width="76.625" style="47" customWidth="1"/>
    <col min="10244" max="10244" width="15.375" style="47" customWidth="1"/>
    <col min="10245" max="10245" width="24.25" style="47" customWidth="1"/>
    <col min="10246" max="10246" width="29" style="47" customWidth="1"/>
    <col min="10247" max="10496" width="9" style="47"/>
    <col min="10497" max="10497" width="10.125" style="47" customWidth="1"/>
    <col min="10498" max="10498" width="10.875" style="47" customWidth="1"/>
    <col min="10499" max="10499" width="76.625" style="47" customWidth="1"/>
    <col min="10500" max="10500" width="15.375" style="47" customWidth="1"/>
    <col min="10501" max="10501" width="24.25" style="47" customWidth="1"/>
    <col min="10502" max="10502" width="29" style="47" customWidth="1"/>
    <col min="10503" max="10752" width="9" style="47"/>
    <col min="10753" max="10753" width="10.125" style="47" customWidth="1"/>
    <col min="10754" max="10754" width="10.875" style="47" customWidth="1"/>
    <col min="10755" max="10755" width="76.625" style="47" customWidth="1"/>
    <col min="10756" max="10756" width="15.375" style="47" customWidth="1"/>
    <col min="10757" max="10757" width="24.25" style="47" customWidth="1"/>
    <col min="10758" max="10758" width="29" style="47" customWidth="1"/>
    <col min="10759" max="11008" width="9" style="47"/>
    <col min="11009" max="11009" width="10.125" style="47" customWidth="1"/>
    <col min="11010" max="11010" width="10.875" style="47" customWidth="1"/>
    <col min="11011" max="11011" width="76.625" style="47" customWidth="1"/>
    <col min="11012" max="11012" width="15.375" style="47" customWidth="1"/>
    <col min="11013" max="11013" width="24.25" style="47" customWidth="1"/>
    <col min="11014" max="11014" width="29" style="47" customWidth="1"/>
    <col min="11015" max="11264" width="9" style="47"/>
    <col min="11265" max="11265" width="10.125" style="47" customWidth="1"/>
    <col min="11266" max="11266" width="10.875" style="47" customWidth="1"/>
    <col min="11267" max="11267" width="76.625" style="47" customWidth="1"/>
    <col min="11268" max="11268" width="15.375" style="47" customWidth="1"/>
    <col min="11269" max="11269" width="24.25" style="47" customWidth="1"/>
    <col min="11270" max="11270" width="29" style="47" customWidth="1"/>
    <col min="11271" max="11520" width="9" style="47"/>
    <col min="11521" max="11521" width="10.125" style="47" customWidth="1"/>
    <col min="11522" max="11522" width="10.875" style="47" customWidth="1"/>
    <col min="11523" max="11523" width="76.625" style="47" customWidth="1"/>
    <col min="11524" max="11524" width="15.375" style="47" customWidth="1"/>
    <col min="11525" max="11525" width="24.25" style="47" customWidth="1"/>
    <col min="11526" max="11526" width="29" style="47" customWidth="1"/>
    <col min="11527" max="11776" width="9" style="47"/>
    <col min="11777" max="11777" width="10.125" style="47" customWidth="1"/>
    <col min="11778" max="11778" width="10.875" style="47" customWidth="1"/>
    <col min="11779" max="11779" width="76.625" style="47" customWidth="1"/>
    <col min="11780" max="11780" width="15.375" style="47" customWidth="1"/>
    <col min="11781" max="11781" width="24.25" style="47" customWidth="1"/>
    <col min="11782" max="11782" width="29" style="47" customWidth="1"/>
    <col min="11783" max="12032" width="9" style="47"/>
    <col min="12033" max="12033" width="10.125" style="47" customWidth="1"/>
    <col min="12034" max="12034" width="10.875" style="47" customWidth="1"/>
    <col min="12035" max="12035" width="76.625" style="47" customWidth="1"/>
    <col min="12036" max="12036" width="15.375" style="47" customWidth="1"/>
    <col min="12037" max="12037" width="24.25" style="47" customWidth="1"/>
    <col min="12038" max="12038" width="29" style="47" customWidth="1"/>
    <col min="12039" max="12288" width="9" style="47"/>
    <col min="12289" max="12289" width="10.125" style="47" customWidth="1"/>
    <col min="12290" max="12290" width="10.875" style="47" customWidth="1"/>
    <col min="12291" max="12291" width="76.625" style="47" customWidth="1"/>
    <col min="12292" max="12292" width="15.375" style="47" customWidth="1"/>
    <col min="12293" max="12293" width="24.25" style="47" customWidth="1"/>
    <col min="12294" max="12294" width="29" style="47" customWidth="1"/>
    <col min="12295" max="12544" width="9" style="47"/>
    <col min="12545" max="12545" width="10.125" style="47" customWidth="1"/>
    <col min="12546" max="12546" width="10.875" style="47" customWidth="1"/>
    <col min="12547" max="12547" width="76.625" style="47" customWidth="1"/>
    <col min="12548" max="12548" width="15.375" style="47" customWidth="1"/>
    <col min="12549" max="12549" width="24.25" style="47" customWidth="1"/>
    <col min="12550" max="12550" width="29" style="47" customWidth="1"/>
    <col min="12551" max="12800" width="9" style="47"/>
    <col min="12801" max="12801" width="10.125" style="47" customWidth="1"/>
    <col min="12802" max="12802" width="10.875" style="47" customWidth="1"/>
    <col min="12803" max="12803" width="76.625" style="47" customWidth="1"/>
    <col min="12804" max="12804" width="15.375" style="47" customWidth="1"/>
    <col min="12805" max="12805" width="24.25" style="47" customWidth="1"/>
    <col min="12806" max="12806" width="29" style="47" customWidth="1"/>
    <col min="12807" max="13056" width="9" style="47"/>
    <col min="13057" max="13057" width="10.125" style="47" customWidth="1"/>
    <col min="13058" max="13058" width="10.875" style="47" customWidth="1"/>
    <col min="13059" max="13059" width="76.625" style="47" customWidth="1"/>
    <col min="13060" max="13060" width="15.375" style="47" customWidth="1"/>
    <col min="13061" max="13061" width="24.25" style="47" customWidth="1"/>
    <col min="13062" max="13062" width="29" style="47" customWidth="1"/>
    <col min="13063" max="13312" width="9" style="47"/>
    <col min="13313" max="13313" width="10.125" style="47" customWidth="1"/>
    <col min="13314" max="13314" width="10.875" style="47" customWidth="1"/>
    <col min="13315" max="13315" width="76.625" style="47" customWidth="1"/>
    <col min="13316" max="13316" width="15.375" style="47" customWidth="1"/>
    <col min="13317" max="13317" width="24.25" style="47" customWidth="1"/>
    <col min="13318" max="13318" width="29" style="47" customWidth="1"/>
    <col min="13319" max="13568" width="9" style="47"/>
    <col min="13569" max="13569" width="10.125" style="47" customWidth="1"/>
    <col min="13570" max="13570" width="10.875" style="47" customWidth="1"/>
    <col min="13571" max="13571" width="76.625" style="47" customWidth="1"/>
    <col min="13572" max="13572" width="15.375" style="47" customWidth="1"/>
    <col min="13573" max="13573" width="24.25" style="47" customWidth="1"/>
    <col min="13574" max="13574" width="29" style="47" customWidth="1"/>
    <col min="13575" max="13824" width="9" style="47"/>
    <col min="13825" max="13825" width="10.125" style="47" customWidth="1"/>
    <col min="13826" max="13826" width="10.875" style="47" customWidth="1"/>
    <col min="13827" max="13827" width="76.625" style="47" customWidth="1"/>
    <col min="13828" max="13828" width="15.375" style="47" customWidth="1"/>
    <col min="13829" max="13829" width="24.25" style="47" customWidth="1"/>
    <col min="13830" max="13830" width="29" style="47" customWidth="1"/>
    <col min="13831" max="14080" width="9" style="47"/>
    <col min="14081" max="14081" width="10.125" style="47" customWidth="1"/>
    <col min="14082" max="14082" width="10.875" style="47" customWidth="1"/>
    <col min="14083" max="14083" width="76.625" style="47" customWidth="1"/>
    <col min="14084" max="14084" width="15.375" style="47" customWidth="1"/>
    <col min="14085" max="14085" width="24.25" style="47" customWidth="1"/>
    <col min="14086" max="14086" width="29" style="47" customWidth="1"/>
    <col min="14087" max="14336" width="9" style="47"/>
    <col min="14337" max="14337" width="10.125" style="47" customWidth="1"/>
    <col min="14338" max="14338" width="10.875" style="47" customWidth="1"/>
    <col min="14339" max="14339" width="76.625" style="47" customWidth="1"/>
    <col min="14340" max="14340" width="15.375" style="47" customWidth="1"/>
    <col min="14341" max="14341" width="24.25" style="47" customWidth="1"/>
    <col min="14342" max="14342" width="29" style="47" customWidth="1"/>
    <col min="14343" max="14592" width="9" style="47"/>
    <col min="14593" max="14593" width="10.125" style="47" customWidth="1"/>
    <col min="14594" max="14594" width="10.875" style="47" customWidth="1"/>
    <col min="14595" max="14595" width="76.625" style="47" customWidth="1"/>
    <col min="14596" max="14596" width="15.375" style="47" customWidth="1"/>
    <col min="14597" max="14597" width="24.25" style="47" customWidth="1"/>
    <col min="14598" max="14598" width="29" style="47" customWidth="1"/>
    <col min="14599" max="14848" width="9" style="47"/>
    <col min="14849" max="14849" width="10.125" style="47" customWidth="1"/>
    <col min="14850" max="14850" width="10.875" style="47" customWidth="1"/>
    <col min="14851" max="14851" width="76.625" style="47" customWidth="1"/>
    <col min="14852" max="14852" width="15.375" style="47" customWidth="1"/>
    <col min="14853" max="14853" width="24.25" style="47" customWidth="1"/>
    <col min="14854" max="14854" width="29" style="47" customWidth="1"/>
    <col min="14855" max="15104" width="9" style="47"/>
    <col min="15105" max="15105" width="10.125" style="47" customWidth="1"/>
    <col min="15106" max="15106" width="10.875" style="47" customWidth="1"/>
    <col min="15107" max="15107" width="76.625" style="47" customWidth="1"/>
    <col min="15108" max="15108" width="15.375" style="47" customWidth="1"/>
    <col min="15109" max="15109" width="24.25" style="47" customWidth="1"/>
    <col min="15110" max="15110" width="29" style="47" customWidth="1"/>
    <col min="15111" max="15360" width="9" style="47"/>
    <col min="15361" max="15361" width="10.125" style="47" customWidth="1"/>
    <col min="15362" max="15362" width="10.875" style="47" customWidth="1"/>
    <col min="15363" max="15363" width="76.625" style="47" customWidth="1"/>
    <col min="15364" max="15364" width="15.375" style="47" customWidth="1"/>
    <col min="15365" max="15365" width="24.25" style="47" customWidth="1"/>
    <col min="15366" max="15366" width="29" style="47" customWidth="1"/>
    <col min="15367" max="15616" width="9" style="47"/>
    <col min="15617" max="15617" width="10.125" style="47" customWidth="1"/>
    <col min="15618" max="15618" width="10.875" style="47" customWidth="1"/>
    <col min="15619" max="15619" width="76.625" style="47" customWidth="1"/>
    <col min="15620" max="15620" width="15.375" style="47" customWidth="1"/>
    <col min="15621" max="15621" width="24.25" style="47" customWidth="1"/>
    <col min="15622" max="15622" width="29" style="47" customWidth="1"/>
    <col min="15623" max="15872" width="9" style="47"/>
    <col min="15873" max="15873" width="10.125" style="47" customWidth="1"/>
    <col min="15874" max="15874" width="10.875" style="47" customWidth="1"/>
    <col min="15875" max="15875" width="76.625" style="47" customWidth="1"/>
    <col min="15876" max="15876" width="15.375" style="47" customWidth="1"/>
    <col min="15877" max="15877" width="24.25" style="47" customWidth="1"/>
    <col min="15878" max="15878" width="29" style="47" customWidth="1"/>
    <col min="15879" max="16128" width="9" style="47"/>
    <col min="16129" max="16129" width="10.125" style="47" customWidth="1"/>
    <col min="16130" max="16130" width="10.875" style="47" customWidth="1"/>
    <col min="16131" max="16131" width="76.625" style="47" customWidth="1"/>
    <col min="16132" max="16132" width="15.375" style="47" customWidth="1"/>
    <col min="16133" max="16133" width="24.25" style="47" customWidth="1"/>
    <col min="16134" max="16134" width="29" style="47" customWidth="1"/>
    <col min="16135" max="16384" width="9" style="47"/>
  </cols>
  <sheetData>
    <row r="1" spans="1:77" s="44" customFormat="1" ht="21.75" thickBot="1" x14ac:dyDescent="0.25">
      <c r="A1" s="1" t="s">
        <v>0</v>
      </c>
      <c r="B1" s="2"/>
      <c r="C1" s="3"/>
      <c r="D1" s="3"/>
      <c r="E1" s="4" t="s">
        <v>1</v>
      </c>
      <c r="F1" s="4" t="s">
        <v>2</v>
      </c>
    </row>
    <row r="2" spans="1:77" s="44" customFormat="1" ht="41.25" customHeight="1" thickTop="1" thickBot="1" x14ac:dyDescent="0.25">
      <c r="A2" s="250" t="s">
        <v>379</v>
      </c>
      <c r="B2" s="251"/>
      <c r="C2" s="251"/>
      <c r="D2" s="5"/>
      <c r="E2" s="6">
        <f>ROUND(SUM(E4:E5,E10:E151),2)+F6</f>
        <v>0</v>
      </c>
      <c r="F2" s="7">
        <f>F7+F6+F3</f>
        <v>0</v>
      </c>
    </row>
    <row r="3" spans="1:77" s="45" customFormat="1" ht="24" customHeight="1" thickTop="1" x14ac:dyDescent="0.2">
      <c r="A3" s="8" t="s">
        <v>3</v>
      </c>
      <c r="B3" s="9"/>
      <c r="C3" s="10"/>
      <c r="D3" s="10"/>
      <c r="E3" s="11"/>
      <c r="F3" s="12">
        <f>SUM(E4:E5)</f>
        <v>0</v>
      </c>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row>
    <row r="4" spans="1:77" s="46" customFormat="1" ht="15.75" customHeight="1" x14ac:dyDescent="0.2">
      <c r="A4" s="252" t="s">
        <v>296</v>
      </c>
      <c r="B4" s="253"/>
      <c r="C4" s="13" t="s">
        <v>297</v>
      </c>
      <c r="D4" s="14"/>
      <c r="E4" s="15" t="s">
        <v>4</v>
      </c>
      <c r="F4" s="16"/>
    </row>
    <row r="5" spans="1:77" s="46" customFormat="1" ht="15.75" customHeight="1" thickBot="1" x14ac:dyDescent="0.25">
      <c r="A5" s="254" t="s">
        <v>5</v>
      </c>
      <c r="B5" s="255"/>
      <c r="C5" s="17" t="s">
        <v>6</v>
      </c>
      <c r="D5" s="18"/>
      <c r="E5" s="15" t="s">
        <v>4</v>
      </c>
      <c r="F5" s="16"/>
    </row>
    <row r="6" spans="1:77" s="45" customFormat="1" ht="27" customHeight="1" thickBot="1" x14ac:dyDescent="0.25">
      <c r="A6" s="8" t="s">
        <v>7</v>
      </c>
      <c r="B6" s="9"/>
      <c r="C6" s="10"/>
      <c r="D6" s="19" t="s">
        <v>8</v>
      </c>
      <c r="E6" s="19" t="s">
        <v>9</v>
      </c>
      <c r="F6" s="12">
        <f>IF(ISTEXT($D$6)=TRUE,0,IF(ISTEXT($E$6)=TRUE,0,$D$6*$E$6))</f>
        <v>0</v>
      </c>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row>
    <row r="7" spans="1:77" s="45" customFormat="1" ht="30.75" customHeight="1" x14ac:dyDescent="0.2">
      <c r="A7" s="20" t="s">
        <v>10</v>
      </c>
      <c r="B7" s="21"/>
      <c r="C7" s="22"/>
      <c r="D7" s="23"/>
      <c r="E7" s="24"/>
      <c r="F7" s="12">
        <f>ROUND(SUM(F9:F153),2)</f>
        <v>0</v>
      </c>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row>
    <row r="8" spans="1:77" s="44" customFormat="1" ht="33.75" customHeight="1" thickBot="1" x14ac:dyDescent="0.25">
      <c r="A8" s="256" t="s">
        <v>11</v>
      </c>
      <c r="B8" s="257"/>
      <c r="C8" s="25" t="s">
        <v>12</v>
      </c>
      <c r="D8" s="26"/>
      <c r="E8" s="27" t="s">
        <v>13</v>
      </c>
      <c r="F8" s="28" t="s">
        <v>14</v>
      </c>
    </row>
    <row r="9" spans="1:77" s="44" customFormat="1" ht="18.75" x14ac:dyDescent="0.2">
      <c r="A9" s="29" t="s">
        <v>15</v>
      </c>
      <c r="B9" s="30"/>
      <c r="C9" s="31" t="s">
        <v>16</v>
      </c>
      <c r="D9" s="31"/>
      <c r="E9" s="32"/>
      <c r="F9" s="33">
        <f>SUM(E10:E10)</f>
        <v>0</v>
      </c>
    </row>
    <row r="10" spans="1:77" s="46" customFormat="1" ht="16.5" customHeight="1" x14ac:dyDescent="0.2">
      <c r="A10" s="34" t="s">
        <v>17</v>
      </c>
      <c r="B10" s="35" t="s">
        <v>34</v>
      </c>
      <c r="C10" s="13" t="s">
        <v>35</v>
      </c>
      <c r="D10" s="36"/>
      <c r="E10" s="37" t="s">
        <v>36</v>
      </c>
      <c r="F10" s="38"/>
    </row>
    <row r="11" spans="1:77" s="44" customFormat="1" ht="18.75" x14ac:dyDescent="0.2">
      <c r="A11" s="29" t="s">
        <v>18</v>
      </c>
      <c r="B11" s="30"/>
      <c r="C11" s="31" t="s">
        <v>19</v>
      </c>
      <c r="D11" s="31"/>
      <c r="E11" s="32"/>
      <c r="F11" s="39">
        <f>SUM(E12:E74)</f>
        <v>0</v>
      </c>
    </row>
    <row r="12" spans="1:77" s="46" customFormat="1" ht="16.5" customHeight="1" x14ac:dyDescent="0.2">
      <c r="A12" s="34" t="s">
        <v>17</v>
      </c>
      <c r="B12" s="48" t="s">
        <v>40</v>
      </c>
      <c r="C12" s="53" t="s">
        <v>37</v>
      </c>
      <c r="D12" s="14"/>
      <c r="E12" s="37" t="s">
        <v>36</v>
      </c>
      <c r="F12" s="38"/>
    </row>
    <row r="13" spans="1:77" s="46" customFormat="1" ht="16.5" customHeight="1" x14ac:dyDescent="0.2">
      <c r="A13" s="34" t="s">
        <v>17</v>
      </c>
      <c r="B13" s="48" t="s">
        <v>41</v>
      </c>
      <c r="C13" s="53" t="s">
        <v>38</v>
      </c>
      <c r="D13" s="14"/>
      <c r="E13" s="37" t="s">
        <v>36</v>
      </c>
      <c r="F13" s="38"/>
    </row>
    <row r="14" spans="1:77" s="46" customFormat="1" ht="16.5" customHeight="1" x14ac:dyDescent="0.2">
      <c r="A14" s="34" t="s">
        <v>17</v>
      </c>
      <c r="B14" s="48" t="s">
        <v>42</v>
      </c>
      <c r="C14" s="53" t="s">
        <v>39</v>
      </c>
      <c r="D14" s="14"/>
      <c r="E14" s="37" t="s">
        <v>36</v>
      </c>
      <c r="F14" s="38"/>
    </row>
    <row r="15" spans="1:77" s="46" customFormat="1" ht="16.5" customHeight="1" x14ac:dyDescent="0.2">
      <c r="A15" s="34" t="s">
        <v>17</v>
      </c>
      <c r="B15" s="48" t="s">
        <v>43</v>
      </c>
      <c r="C15" s="54" t="s">
        <v>46</v>
      </c>
      <c r="D15" s="14"/>
      <c r="E15" s="37" t="s">
        <v>36</v>
      </c>
      <c r="F15" s="38"/>
    </row>
    <row r="16" spans="1:77" s="46" customFormat="1" ht="16.5" customHeight="1" x14ac:dyDescent="0.2">
      <c r="A16" s="34" t="s">
        <v>17</v>
      </c>
      <c r="B16" s="48" t="s">
        <v>44</v>
      </c>
      <c r="C16" s="54" t="s">
        <v>47</v>
      </c>
      <c r="D16" s="14"/>
      <c r="E16" s="37" t="s">
        <v>36</v>
      </c>
      <c r="F16" s="38"/>
    </row>
    <row r="17" spans="1:6" s="46" customFormat="1" ht="16.5" customHeight="1" x14ac:dyDescent="0.2">
      <c r="A17" s="34" t="s">
        <v>17</v>
      </c>
      <c r="B17" s="48" t="s">
        <v>45</v>
      </c>
      <c r="C17" s="54" t="s">
        <v>48</v>
      </c>
      <c r="D17" s="14"/>
      <c r="E17" s="37" t="s">
        <v>36</v>
      </c>
      <c r="F17" s="38"/>
    </row>
    <row r="18" spans="1:6" s="46" customFormat="1" ht="16.5" customHeight="1" x14ac:dyDescent="0.2">
      <c r="A18" s="34" t="s">
        <v>17</v>
      </c>
      <c r="B18" s="48" t="s">
        <v>49</v>
      </c>
      <c r="C18" s="54" t="s">
        <v>53</v>
      </c>
      <c r="D18" s="14"/>
      <c r="E18" s="37" t="s">
        <v>36</v>
      </c>
      <c r="F18" s="38"/>
    </row>
    <row r="19" spans="1:6" s="46" customFormat="1" ht="16.5" customHeight="1" x14ac:dyDescent="0.2">
      <c r="A19" s="34" t="s">
        <v>17</v>
      </c>
      <c r="B19" s="48" t="s">
        <v>50</v>
      </c>
      <c r="C19" s="54" t="s">
        <v>54</v>
      </c>
      <c r="D19" s="14"/>
      <c r="E19" s="37" t="s">
        <v>36</v>
      </c>
      <c r="F19" s="38"/>
    </row>
    <row r="20" spans="1:6" s="46" customFormat="1" ht="16.5" customHeight="1" x14ac:dyDescent="0.2">
      <c r="A20" s="34" t="s">
        <v>17</v>
      </c>
      <c r="B20" s="48" t="s">
        <v>51</v>
      </c>
      <c r="C20" s="54" t="s">
        <v>55</v>
      </c>
      <c r="D20" s="14"/>
      <c r="E20" s="37" t="s">
        <v>36</v>
      </c>
      <c r="F20" s="38"/>
    </row>
    <row r="21" spans="1:6" s="46" customFormat="1" ht="16.5" customHeight="1" x14ac:dyDescent="0.2">
      <c r="A21" s="34" t="s">
        <v>17</v>
      </c>
      <c r="B21" s="48" t="s">
        <v>52</v>
      </c>
      <c r="C21" s="54" t="s">
        <v>56</v>
      </c>
      <c r="D21" s="14"/>
      <c r="E21" s="37" t="s">
        <v>36</v>
      </c>
      <c r="F21" s="38"/>
    </row>
    <row r="22" spans="1:6" s="46" customFormat="1" ht="16.5" customHeight="1" x14ac:dyDescent="0.2">
      <c r="A22" s="34" t="s">
        <v>17</v>
      </c>
      <c r="B22" s="48" t="s">
        <v>57</v>
      </c>
      <c r="C22" s="53" t="s">
        <v>69</v>
      </c>
      <c r="D22" s="14"/>
      <c r="E22" s="37" t="s">
        <v>36</v>
      </c>
      <c r="F22" s="38"/>
    </row>
    <row r="23" spans="1:6" s="46" customFormat="1" ht="16.5" customHeight="1" x14ac:dyDescent="0.2">
      <c r="A23" s="34" t="s">
        <v>17</v>
      </c>
      <c r="B23" s="48" t="s">
        <v>58</v>
      </c>
      <c r="C23" s="53" t="s">
        <v>70</v>
      </c>
      <c r="D23" s="14"/>
      <c r="E23" s="37" t="s">
        <v>36</v>
      </c>
      <c r="F23" s="38"/>
    </row>
    <row r="24" spans="1:6" s="46" customFormat="1" ht="16.5" customHeight="1" x14ac:dyDescent="0.2">
      <c r="A24" s="34" t="s">
        <v>17</v>
      </c>
      <c r="B24" s="48" t="s">
        <v>59</v>
      </c>
      <c r="C24" s="53" t="s">
        <v>71</v>
      </c>
      <c r="D24" s="14"/>
      <c r="E24" s="37" t="s">
        <v>36</v>
      </c>
      <c r="F24" s="38"/>
    </row>
    <row r="25" spans="1:6" s="46" customFormat="1" ht="16.5" customHeight="1" x14ac:dyDescent="0.2">
      <c r="A25" s="34" t="s">
        <v>17</v>
      </c>
      <c r="B25" s="48" t="s">
        <v>60</v>
      </c>
      <c r="C25" s="53" t="s">
        <v>72</v>
      </c>
      <c r="D25" s="14"/>
      <c r="E25" s="37" t="s">
        <v>36</v>
      </c>
      <c r="F25" s="38"/>
    </row>
    <row r="26" spans="1:6" s="46" customFormat="1" ht="16.5" customHeight="1" x14ac:dyDescent="0.2">
      <c r="A26" s="34" t="s">
        <v>17</v>
      </c>
      <c r="B26" s="48" t="s">
        <v>61</v>
      </c>
      <c r="C26" s="53" t="s">
        <v>73</v>
      </c>
      <c r="D26" s="14"/>
      <c r="E26" s="37" t="s">
        <v>36</v>
      </c>
      <c r="F26" s="38"/>
    </row>
    <row r="27" spans="1:6" s="46" customFormat="1" ht="16.5" customHeight="1" x14ac:dyDescent="0.2">
      <c r="A27" s="34" t="s">
        <v>17</v>
      </c>
      <c r="B27" s="48" t="s">
        <v>62</v>
      </c>
      <c r="C27" s="53" t="s">
        <v>74</v>
      </c>
      <c r="D27" s="14"/>
      <c r="E27" s="37" t="s">
        <v>36</v>
      </c>
      <c r="F27" s="38"/>
    </row>
    <row r="28" spans="1:6" s="46" customFormat="1" ht="16.5" customHeight="1" x14ac:dyDescent="0.2">
      <c r="A28" s="34" t="s">
        <v>17</v>
      </c>
      <c r="B28" s="48" t="s">
        <v>63</v>
      </c>
      <c r="C28" s="53" t="s">
        <v>75</v>
      </c>
      <c r="D28" s="14"/>
      <c r="E28" s="37" t="s">
        <v>36</v>
      </c>
      <c r="F28" s="38"/>
    </row>
    <row r="29" spans="1:6" s="46" customFormat="1" ht="16.5" customHeight="1" x14ac:dyDescent="0.2">
      <c r="A29" s="34" t="s">
        <v>17</v>
      </c>
      <c r="B29" s="48" t="s">
        <v>64</v>
      </c>
      <c r="C29" s="53" t="s">
        <v>76</v>
      </c>
      <c r="D29" s="14"/>
      <c r="E29" s="37" t="s">
        <v>36</v>
      </c>
      <c r="F29" s="38"/>
    </row>
    <row r="30" spans="1:6" s="46" customFormat="1" ht="16.5" customHeight="1" x14ac:dyDescent="0.2">
      <c r="A30" s="34" t="s">
        <v>17</v>
      </c>
      <c r="B30" s="48" t="s">
        <v>65</v>
      </c>
      <c r="C30" s="53" t="s">
        <v>77</v>
      </c>
      <c r="D30" s="14"/>
      <c r="E30" s="37" t="s">
        <v>36</v>
      </c>
      <c r="F30" s="38"/>
    </row>
    <row r="31" spans="1:6" s="46" customFormat="1" ht="16.5" customHeight="1" x14ac:dyDescent="0.2">
      <c r="A31" s="34" t="s">
        <v>17</v>
      </c>
      <c r="B31" s="48" t="s">
        <v>66</v>
      </c>
      <c r="C31" s="53" t="s">
        <v>78</v>
      </c>
      <c r="D31" s="14"/>
      <c r="E31" s="37" t="s">
        <v>36</v>
      </c>
      <c r="F31" s="38"/>
    </row>
    <row r="32" spans="1:6" s="46" customFormat="1" ht="16.5" customHeight="1" x14ac:dyDescent="0.2">
      <c r="A32" s="34" t="s">
        <v>17</v>
      </c>
      <c r="B32" s="48" t="s">
        <v>67</v>
      </c>
      <c r="C32" s="53" t="s">
        <v>79</v>
      </c>
      <c r="D32" s="14"/>
      <c r="E32" s="37" t="s">
        <v>36</v>
      </c>
      <c r="F32" s="38"/>
    </row>
    <row r="33" spans="1:6" s="46" customFormat="1" ht="16.5" customHeight="1" x14ac:dyDescent="0.2">
      <c r="A33" s="34" t="s">
        <v>17</v>
      </c>
      <c r="B33" s="48" t="s">
        <v>68</v>
      </c>
      <c r="C33" s="53" t="s">
        <v>80</v>
      </c>
      <c r="D33" s="14"/>
      <c r="E33" s="37" t="s">
        <v>36</v>
      </c>
      <c r="F33" s="38"/>
    </row>
    <row r="34" spans="1:6" s="46" customFormat="1" ht="16.5" customHeight="1" x14ac:dyDescent="0.2">
      <c r="A34" s="34" t="s">
        <v>17</v>
      </c>
      <c r="B34" s="48" t="s">
        <v>81</v>
      </c>
      <c r="C34" s="53" t="s">
        <v>84</v>
      </c>
      <c r="D34" s="14"/>
      <c r="E34" s="37" t="s">
        <v>36</v>
      </c>
      <c r="F34" s="38"/>
    </row>
    <row r="35" spans="1:6" s="46" customFormat="1" ht="16.5" customHeight="1" x14ac:dyDescent="0.2">
      <c r="A35" s="34" t="s">
        <v>17</v>
      </c>
      <c r="B35" s="48" t="s">
        <v>82</v>
      </c>
      <c r="C35" s="53" t="s">
        <v>85</v>
      </c>
      <c r="D35" s="14"/>
      <c r="E35" s="37" t="s">
        <v>36</v>
      </c>
      <c r="F35" s="38"/>
    </row>
    <row r="36" spans="1:6" s="46" customFormat="1" ht="16.5" customHeight="1" x14ac:dyDescent="0.2">
      <c r="A36" s="34" t="s">
        <v>17</v>
      </c>
      <c r="B36" s="48" t="s">
        <v>83</v>
      </c>
      <c r="C36" s="53" t="s">
        <v>86</v>
      </c>
      <c r="D36" s="14"/>
      <c r="E36" s="37" t="s">
        <v>36</v>
      </c>
      <c r="F36" s="38"/>
    </row>
    <row r="37" spans="1:6" s="46" customFormat="1" ht="16.5" customHeight="1" x14ac:dyDescent="0.2">
      <c r="A37" s="34" t="s">
        <v>17</v>
      </c>
      <c r="B37" s="48" t="s">
        <v>383</v>
      </c>
      <c r="C37" s="53" t="s">
        <v>385</v>
      </c>
      <c r="D37" s="14"/>
      <c r="E37" s="37" t="s">
        <v>36</v>
      </c>
      <c r="F37" s="38"/>
    </row>
    <row r="38" spans="1:6" s="46" customFormat="1" ht="16.5" customHeight="1" x14ac:dyDescent="0.2">
      <c r="A38" s="34" t="s">
        <v>17</v>
      </c>
      <c r="B38" s="48" t="s">
        <v>384</v>
      </c>
      <c r="C38" s="46" t="s">
        <v>386</v>
      </c>
      <c r="D38" s="14"/>
      <c r="E38" s="37" t="s">
        <v>36</v>
      </c>
      <c r="F38" s="38"/>
    </row>
    <row r="39" spans="1:6" s="46" customFormat="1" ht="16.5" customHeight="1" x14ac:dyDescent="0.2">
      <c r="A39" s="34" t="s">
        <v>17</v>
      </c>
      <c r="B39" s="48" t="s">
        <v>87</v>
      </c>
      <c r="C39" s="53" t="s">
        <v>88</v>
      </c>
      <c r="D39" s="14"/>
      <c r="E39" s="37" t="s">
        <v>36</v>
      </c>
      <c r="F39" s="38"/>
    </row>
    <row r="40" spans="1:6" s="46" customFormat="1" ht="16.5" customHeight="1" x14ac:dyDescent="0.2">
      <c r="A40" s="34" t="s">
        <v>17</v>
      </c>
      <c r="B40" s="48" t="s">
        <v>89</v>
      </c>
      <c r="C40" s="53" t="s">
        <v>114</v>
      </c>
      <c r="D40" s="14"/>
      <c r="E40" s="37" t="s">
        <v>36</v>
      </c>
      <c r="F40" s="38"/>
    </row>
    <row r="41" spans="1:6" s="46" customFormat="1" ht="16.5" customHeight="1" x14ac:dyDescent="0.2">
      <c r="A41" s="34" t="s">
        <v>17</v>
      </c>
      <c r="B41" s="48" t="s">
        <v>90</v>
      </c>
      <c r="C41" s="53" t="s">
        <v>115</v>
      </c>
      <c r="D41" s="14"/>
      <c r="E41" s="37" t="s">
        <v>36</v>
      </c>
      <c r="F41" s="38"/>
    </row>
    <row r="42" spans="1:6" s="46" customFormat="1" ht="16.5" customHeight="1" x14ac:dyDescent="0.2">
      <c r="A42" s="34" t="s">
        <v>17</v>
      </c>
      <c r="B42" s="48" t="s">
        <v>91</v>
      </c>
      <c r="C42" s="53" t="s">
        <v>116</v>
      </c>
      <c r="D42" s="14"/>
      <c r="E42" s="37" t="s">
        <v>36</v>
      </c>
      <c r="F42" s="38"/>
    </row>
    <row r="43" spans="1:6" s="46" customFormat="1" ht="16.5" customHeight="1" x14ac:dyDescent="0.2">
      <c r="A43" s="34" t="s">
        <v>17</v>
      </c>
      <c r="B43" s="48" t="s">
        <v>92</v>
      </c>
      <c r="C43" s="53" t="s">
        <v>117</v>
      </c>
      <c r="D43" s="14"/>
      <c r="E43" s="37" t="s">
        <v>36</v>
      </c>
      <c r="F43" s="38"/>
    </row>
    <row r="44" spans="1:6" s="46" customFormat="1" ht="16.5" customHeight="1" x14ac:dyDescent="0.2">
      <c r="A44" s="34" t="s">
        <v>17</v>
      </c>
      <c r="B44" s="48" t="s">
        <v>93</v>
      </c>
      <c r="C44" s="53" t="s">
        <v>118</v>
      </c>
      <c r="D44" s="14"/>
      <c r="E44" s="37" t="s">
        <v>36</v>
      </c>
      <c r="F44" s="38"/>
    </row>
    <row r="45" spans="1:6" s="46" customFormat="1" ht="16.5" customHeight="1" x14ac:dyDescent="0.2">
      <c r="A45" s="34" t="s">
        <v>17</v>
      </c>
      <c r="B45" s="48" t="s">
        <v>94</v>
      </c>
      <c r="C45" s="53" t="s">
        <v>119</v>
      </c>
      <c r="D45" s="14"/>
      <c r="E45" s="37" t="s">
        <v>36</v>
      </c>
      <c r="F45" s="38"/>
    </row>
    <row r="46" spans="1:6" s="46" customFormat="1" ht="16.5" customHeight="1" x14ac:dyDescent="0.2">
      <c r="A46" s="34" t="s">
        <v>17</v>
      </c>
      <c r="B46" s="48" t="s">
        <v>95</v>
      </c>
      <c r="C46" s="53" t="s">
        <v>120</v>
      </c>
      <c r="D46" s="14"/>
      <c r="E46" s="37" t="s">
        <v>36</v>
      </c>
      <c r="F46" s="38"/>
    </row>
    <row r="47" spans="1:6" s="46" customFormat="1" ht="16.5" customHeight="1" x14ac:dyDescent="0.2">
      <c r="A47" s="34" t="s">
        <v>17</v>
      </c>
      <c r="B47" s="48" t="s">
        <v>96</v>
      </c>
      <c r="C47" s="53" t="s">
        <v>121</v>
      </c>
      <c r="D47" s="14"/>
      <c r="E47" s="37" t="s">
        <v>36</v>
      </c>
      <c r="F47" s="38"/>
    </row>
    <row r="48" spans="1:6" s="46" customFormat="1" ht="16.5" customHeight="1" x14ac:dyDescent="0.2">
      <c r="A48" s="34" t="s">
        <v>17</v>
      </c>
      <c r="B48" s="48" t="s">
        <v>97</v>
      </c>
      <c r="C48" s="53" t="s">
        <v>122</v>
      </c>
      <c r="D48" s="14"/>
      <c r="E48" s="37" t="s">
        <v>36</v>
      </c>
      <c r="F48" s="38"/>
    </row>
    <row r="49" spans="1:6" s="46" customFormat="1" ht="16.5" customHeight="1" x14ac:dyDescent="0.2">
      <c r="A49" s="34" t="s">
        <v>17</v>
      </c>
      <c r="B49" s="48" t="s">
        <v>98</v>
      </c>
      <c r="C49" s="53" t="s">
        <v>123</v>
      </c>
      <c r="D49" s="14"/>
      <c r="E49" s="37" t="s">
        <v>36</v>
      </c>
      <c r="F49" s="38"/>
    </row>
    <row r="50" spans="1:6" s="46" customFormat="1" ht="16.5" customHeight="1" x14ac:dyDescent="0.2">
      <c r="A50" s="34" t="s">
        <v>17</v>
      </c>
      <c r="B50" s="48" t="s">
        <v>99</v>
      </c>
      <c r="C50" s="53" t="s">
        <v>124</v>
      </c>
      <c r="D50" s="14"/>
      <c r="E50" s="37" t="s">
        <v>36</v>
      </c>
      <c r="F50" s="38"/>
    </row>
    <row r="51" spans="1:6" s="46" customFormat="1" ht="16.5" customHeight="1" x14ac:dyDescent="0.2">
      <c r="A51" s="34" t="s">
        <v>17</v>
      </c>
      <c r="B51" s="48" t="s">
        <v>100</v>
      </c>
      <c r="C51" s="53" t="s">
        <v>125</v>
      </c>
      <c r="D51" s="14"/>
      <c r="E51" s="37" t="s">
        <v>36</v>
      </c>
      <c r="F51" s="38"/>
    </row>
    <row r="52" spans="1:6" s="46" customFormat="1" ht="16.5" customHeight="1" x14ac:dyDescent="0.2">
      <c r="A52" s="34" t="s">
        <v>17</v>
      </c>
      <c r="B52" s="48" t="s">
        <v>101</v>
      </c>
      <c r="C52" s="53" t="s">
        <v>126</v>
      </c>
      <c r="D52" s="14"/>
      <c r="E52" s="37" t="s">
        <v>36</v>
      </c>
      <c r="F52" s="38"/>
    </row>
    <row r="53" spans="1:6" s="46" customFormat="1" ht="16.5" customHeight="1" x14ac:dyDescent="0.2">
      <c r="A53" s="34" t="s">
        <v>17</v>
      </c>
      <c r="B53" s="48" t="s">
        <v>102</v>
      </c>
      <c r="C53" s="53" t="s">
        <v>127</v>
      </c>
      <c r="D53" s="14"/>
      <c r="E53" s="37" t="s">
        <v>36</v>
      </c>
      <c r="F53" s="38"/>
    </row>
    <row r="54" spans="1:6" s="46" customFormat="1" ht="16.5" customHeight="1" x14ac:dyDescent="0.2">
      <c r="A54" s="34" t="s">
        <v>17</v>
      </c>
      <c r="B54" s="48" t="s">
        <v>103</v>
      </c>
      <c r="C54" s="53" t="s">
        <v>128</v>
      </c>
      <c r="D54" s="14"/>
      <c r="E54" s="37" t="s">
        <v>36</v>
      </c>
      <c r="F54" s="38"/>
    </row>
    <row r="55" spans="1:6" s="46" customFormat="1" ht="16.5" customHeight="1" x14ac:dyDescent="0.2">
      <c r="A55" s="34" t="s">
        <v>17</v>
      </c>
      <c r="B55" s="48" t="s">
        <v>104</v>
      </c>
      <c r="C55" s="53" t="s">
        <v>129</v>
      </c>
      <c r="D55" s="14"/>
      <c r="E55" s="37" t="s">
        <v>36</v>
      </c>
      <c r="F55" s="38"/>
    </row>
    <row r="56" spans="1:6" s="46" customFormat="1" ht="16.5" customHeight="1" x14ac:dyDescent="0.2">
      <c r="A56" s="34" t="s">
        <v>17</v>
      </c>
      <c r="B56" s="48" t="s">
        <v>105</v>
      </c>
      <c r="C56" s="53" t="s">
        <v>130</v>
      </c>
      <c r="D56" s="14"/>
      <c r="E56" s="37" t="s">
        <v>36</v>
      </c>
      <c r="F56" s="38"/>
    </row>
    <row r="57" spans="1:6" s="46" customFormat="1" ht="16.5" customHeight="1" x14ac:dyDescent="0.2">
      <c r="A57" s="34" t="s">
        <v>17</v>
      </c>
      <c r="B57" s="48" t="s">
        <v>106</v>
      </c>
      <c r="C57" s="53" t="s">
        <v>131</v>
      </c>
      <c r="D57" s="14"/>
      <c r="E57" s="37" t="s">
        <v>36</v>
      </c>
      <c r="F57" s="38"/>
    </row>
    <row r="58" spans="1:6" s="46" customFormat="1" ht="16.5" customHeight="1" x14ac:dyDescent="0.2">
      <c r="A58" s="34" t="s">
        <v>17</v>
      </c>
      <c r="B58" s="48" t="s">
        <v>107</v>
      </c>
      <c r="C58" s="53" t="s">
        <v>132</v>
      </c>
      <c r="D58" s="14"/>
      <c r="E58" s="37" t="s">
        <v>36</v>
      </c>
      <c r="F58" s="38"/>
    </row>
    <row r="59" spans="1:6" s="46" customFormat="1" ht="16.5" customHeight="1" x14ac:dyDescent="0.2">
      <c r="A59" s="34" t="s">
        <v>17</v>
      </c>
      <c r="B59" s="48" t="s">
        <v>108</v>
      </c>
      <c r="C59" s="53" t="s">
        <v>133</v>
      </c>
      <c r="D59" s="14"/>
      <c r="E59" s="37" t="s">
        <v>36</v>
      </c>
      <c r="F59" s="38"/>
    </row>
    <row r="60" spans="1:6" s="46" customFormat="1" ht="16.5" customHeight="1" x14ac:dyDescent="0.2">
      <c r="A60" s="34" t="s">
        <v>17</v>
      </c>
      <c r="B60" s="48" t="s">
        <v>109</v>
      </c>
      <c r="C60" s="53" t="s">
        <v>134</v>
      </c>
      <c r="D60" s="14"/>
      <c r="E60" s="37" t="s">
        <v>36</v>
      </c>
      <c r="F60" s="38"/>
    </row>
    <row r="61" spans="1:6" s="46" customFormat="1" ht="16.5" customHeight="1" x14ac:dyDescent="0.2">
      <c r="A61" s="34" t="s">
        <v>17</v>
      </c>
      <c r="B61" s="48" t="s">
        <v>110</v>
      </c>
      <c r="C61" s="53" t="s">
        <v>135</v>
      </c>
      <c r="D61" s="14"/>
      <c r="E61" s="37" t="s">
        <v>36</v>
      </c>
      <c r="F61" s="38"/>
    </row>
    <row r="62" spans="1:6" s="46" customFormat="1" ht="16.5" customHeight="1" x14ac:dyDescent="0.2">
      <c r="A62" s="34" t="s">
        <v>17</v>
      </c>
      <c r="B62" s="48" t="s">
        <v>111</v>
      </c>
      <c r="C62" s="53" t="s">
        <v>136</v>
      </c>
      <c r="D62" s="14"/>
      <c r="E62" s="37" t="s">
        <v>36</v>
      </c>
      <c r="F62" s="38"/>
    </row>
    <row r="63" spans="1:6" s="46" customFormat="1" ht="16.5" customHeight="1" x14ac:dyDescent="0.2">
      <c r="A63" s="34" t="s">
        <v>17</v>
      </c>
      <c r="B63" s="48" t="s">
        <v>112</v>
      </c>
      <c r="C63" s="53" t="s">
        <v>137</v>
      </c>
      <c r="D63" s="14"/>
      <c r="E63" s="37" t="s">
        <v>36</v>
      </c>
      <c r="F63" s="38"/>
    </row>
    <row r="64" spans="1:6" s="46" customFormat="1" ht="16.5" customHeight="1" x14ac:dyDescent="0.2">
      <c r="A64" s="34" t="s">
        <v>17</v>
      </c>
      <c r="B64" s="48" t="s">
        <v>113</v>
      </c>
      <c r="C64" s="53" t="s">
        <v>138</v>
      </c>
      <c r="D64" s="14"/>
      <c r="E64" s="37" t="s">
        <v>36</v>
      </c>
      <c r="F64" s="38"/>
    </row>
    <row r="65" spans="1:6" s="46" customFormat="1" ht="16.5" customHeight="1" x14ac:dyDescent="0.2">
      <c r="A65" s="34" t="s">
        <v>17</v>
      </c>
      <c r="B65" s="48" t="s">
        <v>139</v>
      </c>
      <c r="C65" s="53" t="s">
        <v>141</v>
      </c>
      <c r="D65" s="14"/>
      <c r="E65" s="37" t="s">
        <v>36</v>
      </c>
      <c r="F65" s="38"/>
    </row>
    <row r="66" spans="1:6" s="46" customFormat="1" ht="16.5" customHeight="1" x14ac:dyDescent="0.2">
      <c r="A66" s="34" t="s">
        <v>17</v>
      </c>
      <c r="B66" s="48" t="s">
        <v>140</v>
      </c>
      <c r="C66" s="53" t="s">
        <v>142</v>
      </c>
      <c r="D66" s="14"/>
      <c r="E66" s="37" t="s">
        <v>36</v>
      </c>
      <c r="F66" s="38"/>
    </row>
    <row r="67" spans="1:6" s="46" customFormat="1" ht="16.5" customHeight="1" x14ac:dyDescent="0.2">
      <c r="A67" s="34" t="s">
        <v>17</v>
      </c>
      <c r="B67" s="48" t="s">
        <v>143</v>
      </c>
      <c r="C67" s="53" t="s">
        <v>149</v>
      </c>
      <c r="D67" s="14"/>
      <c r="E67" s="37" t="s">
        <v>36</v>
      </c>
      <c r="F67" s="38"/>
    </row>
    <row r="68" spans="1:6" s="46" customFormat="1" ht="16.5" customHeight="1" x14ac:dyDescent="0.2">
      <c r="A68" s="34" t="s">
        <v>17</v>
      </c>
      <c r="B68" s="48" t="s">
        <v>144</v>
      </c>
      <c r="C68" s="53" t="s">
        <v>150</v>
      </c>
      <c r="D68" s="14"/>
      <c r="E68" s="37" t="s">
        <v>36</v>
      </c>
      <c r="F68" s="38"/>
    </row>
    <row r="69" spans="1:6" s="46" customFormat="1" ht="16.5" customHeight="1" x14ac:dyDescent="0.2">
      <c r="A69" s="34" t="s">
        <v>17</v>
      </c>
      <c r="B69" s="48" t="s">
        <v>145</v>
      </c>
      <c r="C69" s="53" t="s">
        <v>151</v>
      </c>
      <c r="D69" s="14"/>
      <c r="E69" s="37" t="s">
        <v>36</v>
      </c>
      <c r="F69" s="38"/>
    </row>
    <row r="70" spans="1:6" s="46" customFormat="1" ht="16.5" customHeight="1" x14ac:dyDescent="0.2">
      <c r="A70" s="34" t="s">
        <v>17</v>
      </c>
      <c r="B70" s="48" t="s">
        <v>146</v>
      </c>
      <c r="C70" s="53" t="s">
        <v>152</v>
      </c>
      <c r="D70" s="14"/>
      <c r="E70" s="37" t="s">
        <v>36</v>
      </c>
      <c r="F70" s="38"/>
    </row>
    <row r="71" spans="1:6" s="46" customFormat="1" ht="16.5" customHeight="1" x14ac:dyDescent="0.2">
      <c r="A71" s="34" t="s">
        <v>17</v>
      </c>
      <c r="B71" s="48" t="s">
        <v>147</v>
      </c>
      <c r="C71" s="53" t="s">
        <v>153</v>
      </c>
      <c r="D71" s="14"/>
      <c r="E71" s="37" t="s">
        <v>36</v>
      </c>
      <c r="F71" s="38"/>
    </row>
    <row r="72" spans="1:6" s="46" customFormat="1" ht="16.5" customHeight="1" x14ac:dyDescent="0.2">
      <c r="A72" s="34" t="s">
        <v>17</v>
      </c>
      <c r="B72" s="48" t="s">
        <v>148</v>
      </c>
      <c r="C72" s="53" t="s">
        <v>154</v>
      </c>
      <c r="D72" s="14"/>
      <c r="E72" s="37" t="s">
        <v>36</v>
      </c>
      <c r="F72" s="38"/>
    </row>
    <row r="73" spans="1:6" s="46" customFormat="1" ht="16.5" customHeight="1" x14ac:dyDescent="0.2">
      <c r="A73" s="34" t="s">
        <v>17</v>
      </c>
      <c r="B73" s="48" t="s">
        <v>155</v>
      </c>
      <c r="C73" s="53" t="s">
        <v>157</v>
      </c>
      <c r="D73" s="14"/>
      <c r="E73" s="37" t="s">
        <v>36</v>
      </c>
      <c r="F73" s="38"/>
    </row>
    <row r="74" spans="1:6" s="46" customFormat="1" ht="16.5" customHeight="1" x14ac:dyDescent="0.2">
      <c r="A74" s="34" t="s">
        <v>17</v>
      </c>
      <c r="B74" s="48" t="s">
        <v>156</v>
      </c>
      <c r="C74" s="53" t="s">
        <v>158</v>
      </c>
      <c r="D74" s="14"/>
      <c r="E74" s="37" t="s">
        <v>36</v>
      </c>
      <c r="F74" s="38"/>
    </row>
    <row r="75" spans="1:6" s="44" customFormat="1" ht="18.75" x14ac:dyDescent="0.2">
      <c r="A75" s="29" t="s">
        <v>20</v>
      </c>
      <c r="B75" s="30"/>
      <c r="C75" s="31" t="s">
        <v>21</v>
      </c>
      <c r="D75" s="31"/>
      <c r="E75" s="32"/>
      <c r="F75" s="39">
        <f>SUM(E76:E87)</f>
        <v>0</v>
      </c>
    </row>
    <row r="76" spans="1:6" s="46" customFormat="1" ht="16.5" customHeight="1" x14ac:dyDescent="0.2">
      <c r="A76" s="34" t="s">
        <v>17</v>
      </c>
      <c r="B76" s="35" t="s">
        <v>159</v>
      </c>
      <c r="C76" s="51" t="s">
        <v>160</v>
      </c>
      <c r="D76" s="14"/>
      <c r="E76" s="37" t="s">
        <v>36</v>
      </c>
      <c r="F76" s="38"/>
    </row>
    <row r="77" spans="1:6" s="46" customFormat="1" ht="16.5" customHeight="1" x14ac:dyDescent="0.2">
      <c r="A77" s="34" t="s">
        <v>17</v>
      </c>
      <c r="B77" s="48" t="s">
        <v>161</v>
      </c>
      <c r="C77" s="51" t="s">
        <v>163</v>
      </c>
      <c r="D77" s="14"/>
      <c r="E77" s="37" t="s">
        <v>36</v>
      </c>
      <c r="F77" s="38"/>
    </row>
    <row r="78" spans="1:6" s="46" customFormat="1" ht="16.5" customHeight="1" x14ac:dyDescent="0.2">
      <c r="A78" s="34" t="s">
        <v>17</v>
      </c>
      <c r="B78" s="48" t="s">
        <v>162</v>
      </c>
      <c r="C78" s="51" t="s">
        <v>164</v>
      </c>
      <c r="D78" s="14"/>
      <c r="E78" s="37" t="s">
        <v>36</v>
      </c>
      <c r="F78" s="38"/>
    </row>
    <row r="79" spans="1:6" s="46" customFormat="1" ht="16.5" customHeight="1" x14ac:dyDescent="0.2">
      <c r="A79" s="34" t="s">
        <v>17</v>
      </c>
      <c r="B79" s="48" t="s">
        <v>165</v>
      </c>
      <c r="C79" s="51" t="s">
        <v>174</v>
      </c>
      <c r="D79" s="14"/>
      <c r="E79" s="37" t="s">
        <v>36</v>
      </c>
      <c r="F79" s="38"/>
    </row>
    <row r="80" spans="1:6" s="46" customFormat="1" ht="16.5" customHeight="1" x14ac:dyDescent="0.2">
      <c r="A80" s="34" t="s">
        <v>17</v>
      </c>
      <c r="B80" s="48" t="s">
        <v>166</v>
      </c>
      <c r="C80" s="52" t="s">
        <v>175</v>
      </c>
      <c r="D80" s="14"/>
      <c r="E80" s="37" t="s">
        <v>36</v>
      </c>
      <c r="F80" s="38"/>
    </row>
    <row r="81" spans="1:6" s="46" customFormat="1" ht="16.5" customHeight="1" x14ac:dyDescent="0.2">
      <c r="A81" s="34" t="s">
        <v>17</v>
      </c>
      <c r="B81" s="48" t="s">
        <v>167</v>
      </c>
      <c r="C81" s="51" t="s">
        <v>176</v>
      </c>
      <c r="D81" s="14"/>
      <c r="E81" s="37" t="s">
        <v>36</v>
      </c>
      <c r="F81" s="38"/>
    </row>
    <row r="82" spans="1:6" s="46" customFormat="1" ht="16.5" customHeight="1" x14ac:dyDescent="0.2">
      <c r="A82" s="34" t="s">
        <v>17</v>
      </c>
      <c r="B82" s="48" t="s">
        <v>168</v>
      </c>
      <c r="C82" s="52" t="s">
        <v>177</v>
      </c>
      <c r="D82" s="14"/>
      <c r="E82" s="37" t="s">
        <v>36</v>
      </c>
      <c r="F82" s="38"/>
    </row>
    <row r="83" spans="1:6" s="46" customFormat="1" ht="16.5" customHeight="1" x14ac:dyDescent="0.2">
      <c r="A83" s="34" t="s">
        <v>17</v>
      </c>
      <c r="B83" s="48" t="s">
        <v>169</v>
      </c>
      <c r="C83" s="52" t="s">
        <v>178</v>
      </c>
      <c r="D83" s="14"/>
      <c r="E83" s="37" t="s">
        <v>36</v>
      </c>
      <c r="F83" s="38"/>
    </row>
    <row r="84" spans="1:6" s="46" customFormat="1" ht="16.5" customHeight="1" x14ac:dyDescent="0.2">
      <c r="A84" s="34" t="s">
        <v>17</v>
      </c>
      <c r="B84" s="48" t="s">
        <v>170</v>
      </c>
      <c r="C84" s="52" t="s">
        <v>179</v>
      </c>
      <c r="D84" s="14"/>
      <c r="E84" s="37" t="s">
        <v>36</v>
      </c>
      <c r="F84" s="38"/>
    </row>
    <row r="85" spans="1:6" s="46" customFormat="1" ht="16.5" customHeight="1" x14ac:dyDescent="0.2">
      <c r="A85" s="34" t="s">
        <v>17</v>
      </c>
      <c r="B85" s="48" t="s">
        <v>171</v>
      </c>
      <c r="C85" s="51" t="s">
        <v>180</v>
      </c>
      <c r="D85" s="14"/>
      <c r="E85" s="37" t="s">
        <v>36</v>
      </c>
      <c r="F85" s="38"/>
    </row>
    <row r="86" spans="1:6" s="46" customFormat="1" ht="16.5" customHeight="1" x14ac:dyDescent="0.2">
      <c r="A86" s="34" t="s">
        <v>17</v>
      </c>
      <c r="B86" s="48" t="s">
        <v>172</v>
      </c>
      <c r="C86" s="51" t="s">
        <v>181</v>
      </c>
      <c r="D86" s="14"/>
      <c r="E86" s="37" t="s">
        <v>36</v>
      </c>
      <c r="F86" s="38"/>
    </row>
    <row r="87" spans="1:6" s="46" customFormat="1" ht="16.5" customHeight="1" x14ac:dyDescent="0.2">
      <c r="A87" s="34" t="s">
        <v>17</v>
      </c>
      <c r="B87" s="48" t="s">
        <v>173</v>
      </c>
      <c r="C87" s="51" t="s">
        <v>182</v>
      </c>
      <c r="D87" s="14"/>
      <c r="E87" s="37" t="s">
        <v>36</v>
      </c>
      <c r="F87" s="38"/>
    </row>
    <row r="88" spans="1:6" s="44" customFormat="1" ht="18.75" x14ac:dyDescent="0.2">
      <c r="A88" s="29" t="s">
        <v>23</v>
      </c>
      <c r="B88" s="30"/>
      <c r="C88" s="31" t="s">
        <v>24</v>
      </c>
      <c r="D88" s="31"/>
      <c r="E88" s="32"/>
      <c r="F88" s="39">
        <f>SUM(E89:E96)</f>
        <v>0</v>
      </c>
    </row>
    <row r="89" spans="1:6" s="46" customFormat="1" ht="16.5" customHeight="1" x14ac:dyDescent="0.2">
      <c r="A89" s="34" t="s">
        <v>22</v>
      </c>
      <c r="B89" s="35" t="s">
        <v>183</v>
      </c>
      <c r="C89" s="51" t="s">
        <v>191</v>
      </c>
      <c r="D89" s="14"/>
      <c r="E89" s="37" t="s">
        <v>4</v>
      </c>
      <c r="F89" s="38"/>
    </row>
    <row r="90" spans="1:6" s="46" customFormat="1" ht="16.5" customHeight="1" x14ac:dyDescent="0.2">
      <c r="A90" s="34" t="s">
        <v>22</v>
      </c>
      <c r="B90" s="35" t="s">
        <v>184</v>
      </c>
      <c r="C90" s="51" t="s">
        <v>192</v>
      </c>
      <c r="D90" s="14"/>
      <c r="E90" s="37" t="s">
        <v>4</v>
      </c>
      <c r="F90" s="38"/>
    </row>
    <row r="91" spans="1:6" s="46" customFormat="1" ht="16.5" customHeight="1" x14ac:dyDescent="0.2">
      <c r="A91" s="34" t="s">
        <v>22</v>
      </c>
      <c r="B91" s="35" t="s">
        <v>185</v>
      </c>
      <c r="C91" s="51" t="s">
        <v>193</v>
      </c>
      <c r="D91" s="14"/>
      <c r="E91" s="37" t="s">
        <v>4</v>
      </c>
      <c r="F91" s="38"/>
    </row>
    <row r="92" spans="1:6" s="46" customFormat="1" ht="16.5" customHeight="1" x14ac:dyDescent="0.2">
      <c r="A92" s="34" t="s">
        <v>22</v>
      </c>
      <c r="B92" s="35" t="s">
        <v>186</v>
      </c>
      <c r="C92" s="51" t="s">
        <v>194</v>
      </c>
      <c r="D92" s="14"/>
      <c r="E92" s="37" t="s">
        <v>4</v>
      </c>
      <c r="F92" s="38"/>
    </row>
    <row r="93" spans="1:6" s="46" customFormat="1" ht="16.5" customHeight="1" x14ac:dyDescent="0.2">
      <c r="A93" s="34" t="s">
        <v>22</v>
      </c>
      <c r="B93" s="35" t="s">
        <v>187</v>
      </c>
      <c r="C93" s="51" t="s">
        <v>195</v>
      </c>
      <c r="D93" s="14"/>
      <c r="E93" s="37" t="s">
        <v>4</v>
      </c>
      <c r="F93" s="38"/>
    </row>
    <row r="94" spans="1:6" s="46" customFormat="1" ht="16.5" customHeight="1" x14ac:dyDescent="0.2">
      <c r="A94" s="34" t="s">
        <v>22</v>
      </c>
      <c r="B94" s="35" t="s">
        <v>188</v>
      </c>
      <c r="C94" s="51" t="s">
        <v>196</v>
      </c>
      <c r="D94" s="14"/>
      <c r="E94" s="37" t="s">
        <v>4</v>
      </c>
      <c r="F94" s="38"/>
    </row>
    <row r="95" spans="1:6" s="46" customFormat="1" ht="16.5" customHeight="1" x14ac:dyDescent="0.2">
      <c r="A95" s="34" t="s">
        <v>22</v>
      </c>
      <c r="B95" s="35" t="s">
        <v>189</v>
      </c>
      <c r="C95" s="51" t="s">
        <v>197</v>
      </c>
      <c r="D95" s="14"/>
      <c r="E95" s="37" t="s">
        <v>4</v>
      </c>
      <c r="F95" s="38"/>
    </row>
    <row r="96" spans="1:6" s="46" customFormat="1" ht="16.5" customHeight="1" x14ac:dyDescent="0.2">
      <c r="A96" s="34" t="s">
        <v>22</v>
      </c>
      <c r="B96" s="35" t="s">
        <v>190</v>
      </c>
      <c r="C96" s="51" t="s">
        <v>198</v>
      </c>
      <c r="D96" s="14"/>
      <c r="E96" s="37" t="s">
        <v>4</v>
      </c>
      <c r="F96" s="38"/>
    </row>
    <row r="97" spans="1:6" s="44" customFormat="1" ht="18.75" x14ac:dyDescent="0.2">
      <c r="A97" s="29" t="s">
        <v>25</v>
      </c>
      <c r="B97" s="30"/>
      <c r="C97" s="31" t="s">
        <v>26</v>
      </c>
      <c r="D97" s="31"/>
      <c r="E97" s="32"/>
      <c r="F97" s="39">
        <f>SUM(E98:E106)</f>
        <v>0</v>
      </c>
    </row>
    <row r="98" spans="1:6" s="46" customFormat="1" ht="16.5" customHeight="1" x14ac:dyDescent="0.2">
      <c r="A98" s="34" t="s">
        <v>22</v>
      </c>
      <c r="B98" s="35" t="s">
        <v>199</v>
      </c>
      <c r="C98" s="50" t="s">
        <v>207</v>
      </c>
      <c r="D98" s="14"/>
      <c r="E98" s="37" t="s">
        <v>4</v>
      </c>
      <c r="F98" s="38"/>
    </row>
    <row r="99" spans="1:6" s="46" customFormat="1" ht="16.5" customHeight="1" x14ac:dyDescent="0.2">
      <c r="A99" s="34" t="s">
        <v>22</v>
      </c>
      <c r="B99" s="35" t="s">
        <v>200</v>
      </c>
      <c r="C99" s="50" t="s">
        <v>208</v>
      </c>
      <c r="D99" s="14"/>
      <c r="E99" s="37" t="s">
        <v>4</v>
      </c>
      <c r="F99" s="38"/>
    </row>
    <row r="100" spans="1:6" s="46" customFormat="1" ht="16.5" customHeight="1" x14ac:dyDescent="0.2">
      <c r="A100" s="34" t="s">
        <v>22</v>
      </c>
      <c r="B100" s="35" t="s">
        <v>201</v>
      </c>
      <c r="C100" s="50" t="s">
        <v>209</v>
      </c>
      <c r="D100" s="14"/>
      <c r="E100" s="37" t="s">
        <v>4</v>
      </c>
      <c r="F100" s="38"/>
    </row>
    <row r="101" spans="1:6" s="46" customFormat="1" ht="16.5" customHeight="1" x14ac:dyDescent="0.2">
      <c r="A101" s="34" t="s">
        <v>22</v>
      </c>
      <c r="B101" s="35" t="s">
        <v>202</v>
      </c>
      <c r="C101" s="50" t="s">
        <v>210</v>
      </c>
      <c r="D101" s="14"/>
      <c r="E101" s="37" t="s">
        <v>4</v>
      </c>
      <c r="F101" s="38"/>
    </row>
    <row r="102" spans="1:6" s="46" customFormat="1" ht="16.5" customHeight="1" x14ac:dyDescent="0.2">
      <c r="A102" s="34" t="s">
        <v>22</v>
      </c>
      <c r="B102" s="35" t="s">
        <v>203</v>
      </c>
      <c r="C102" s="50" t="s">
        <v>211</v>
      </c>
      <c r="D102" s="14"/>
      <c r="E102" s="37" t="s">
        <v>4</v>
      </c>
      <c r="F102" s="38"/>
    </row>
    <row r="103" spans="1:6" s="46" customFormat="1" ht="16.5" customHeight="1" x14ac:dyDescent="0.2">
      <c r="A103" s="34" t="s">
        <v>22</v>
      </c>
      <c r="B103" s="35" t="s">
        <v>387</v>
      </c>
      <c r="C103" s="50" t="s">
        <v>212</v>
      </c>
      <c r="D103" s="14"/>
      <c r="E103" s="37" t="s">
        <v>4</v>
      </c>
      <c r="F103" s="38"/>
    </row>
    <row r="104" spans="1:6" s="46" customFormat="1" ht="16.5" customHeight="1" x14ac:dyDescent="0.2">
      <c r="A104" s="34" t="s">
        <v>22</v>
      </c>
      <c r="B104" s="35" t="s">
        <v>204</v>
      </c>
      <c r="C104" s="50" t="s">
        <v>213</v>
      </c>
      <c r="D104" s="14"/>
      <c r="E104" s="37" t="s">
        <v>4</v>
      </c>
      <c r="F104" s="38"/>
    </row>
    <row r="105" spans="1:6" s="46" customFormat="1" ht="16.5" customHeight="1" x14ac:dyDescent="0.2">
      <c r="A105" s="34" t="s">
        <v>22</v>
      </c>
      <c r="B105" s="35" t="s">
        <v>205</v>
      </c>
      <c r="C105" s="50" t="s">
        <v>214</v>
      </c>
      <c r="D105" s="14"/>
      <c r="E105" s="37" t="s">
        <v>4</v>
      </c>
      <c r="F105" s="38"/>
    </row>
    <row r="106" spans="1:6" s="46" customFormat="1" ht="16.5" customHeight="1" x14ac:dyDescent="0.2">
      <c r="A106" s="34" t="s">
        <v>22</v>
      </c>
      <c r="B106" s="35" t="s">
        <v>206</v>
      </c>
      <c r="C106" s="50" t="s">
        <v>215</v>
      </c>
      <c r="D106" s="14"/>
      <c r="E106" s="37" t="s">
        <v>4</v>
      </c>
      <c r="F106" s="38"/>
    </row>
    <row r="107" spans="1:6" s="44" customFormat="1" ht="18.75" x14ac:dyDescent="0.2">
      <c r="A107" s="29" t="s">
        <v>390</v>
      </c>
      <c r="B107" s="30"/>
      <c r="C107" s="31" t="s">
        <v>391</v>
      </c>
      <c r="D107" s="31"/>
      <c r="E107" s="32"/>
      <c r="F107" s="39">
        <f>SUM(108:108)</f>
        <v>0</v>
      </c>
    </row>
    <row r="108" spans="1:6" s="44" customFormat="1" ht="15" x14ac:dyDescent="0.2">
      <c r="A108" s="34" t="s">
        <v>22</v>
      </c>
      <c r="B108" s="35" t="s">
        <v>392</v>
      </c>
      <c r="C108" s="49" t="s">
        <v>393</v>
      </c>
      <c r="D108" s="14"/>
      <c r="E108" s="37" t="s">
        <v>4</v>
      </c>
      <c r="F108" s="38"/>
    </row>
    <row r="109" spans="1:6" s="44" customFormat="1" ht="18.75" x14ac:dyDescent="0.2">
      <c r="A109" s="29" t="s">
        <v>27</v>
      </c>
      <c r="B109" s="30"/>
      <c r="C109" s="31" t="s">
        <v>28</v>
      </c>
      <c r="D109" s="31"/>
      <c r="E109" s="32"/>
      <c r="F109" s="39">
        <f>SUM(E110:E146)</f>
        <v>0</v>
      </c>
    </row>
    <row r="110" spans="1:6" s="46" customFormat="1" ht="16.5" customHeight="1" x14ac:dyDescent="0.2">
      <c r="A110" s="34" t="s">
        <v>22</v>
      </c>
      <c r="B110" s="35" t="s">
        <v>216</v>
      </c>
      <c r="C110" s="49" t="s">
        <v>252</v>
      </c>
      <c r="D110" s="14"/>
      <c r="E110" s="37" t="s">
        <v>4</v>
      </c>
      <c r="F110" s="38"/>
    </row>
    <row r="111" spans="1:6" s="46" customFormat="1" ht="16.5" customHeight="1" x14ac:dyDescent="0.2">
      <c r="A111" s="34" t="s">
        <v>22</v>
      </c>
      <c r="B111" s="35" t="s">
        <v>217</v>
      </c>
      <c r="C111" s="50" t="s">
        <v>253</v>
      </c>
      <c r="D111" s="14"/>
      <c r="E111" s="37" t="s">
        <v>4</v>
      </c>
      <c r="F111" s="38"/>
    </row>
    <row r="112" spans="1:6" s="46" customFormat="1" ht="16.5" customHeight="1" x14ac:dyDescent="0.2">
      <c r="A112" s="34" t="s">
        <v>22</v>
      </c>
      <c r="B112" s="35" t="s">
        <v>218</v>
      </c>
      <c r="C112" s="50" t="s">
        <v>254</v>
      </c>
      <c r="D112" s="14"/>
      <c r="E112" s="37" t="s">
        <v>4</v>
      </c>
      <c r="F112" s="38"/>
    </row>
    <row r="113" spans="1:6" s="46" customFormat="1" ht="16.5" customHeight="1" x14ac:dyDescent="0.2">
      <c r="A113" s="34" t="s">
        <v>22</v>
      </c>
      <c r="B113" s="35" t="s">
        <v>219</v>
      </c>
      <c r="C113" s="50" t="s">
        <v>255</v>
      </c>
      <c r="D113" s="14"/>
      <c r="E113" s="37" t="s">
        <v>4</v>
      </c>
      <c r="F113" s="38"/>
    </row>
    <row r="114" spans="1:6" s="46" customFormat="1" ht="16.5" customHeight="1" x14ac:dyDescent="0.2">
      <c r="A114" s="34" t="s">
        <v>22</v>
      </c>
      <c r="B114" s="35" t="s">
        <v>220</v>
      </c>
      <c r="C114" s="50" t="s">
        <v>256</v>
      </c>
      <c r="D114" s="14"/>
      <c r="E114" s="37" t="s">
        <v>4</v>
      </c>
      <c r="F114" s="38"/>
    </row>
    <row r="115" spans="1:6" s="46" customFormat="1" ht="16.5" customHeight="1" x14ac:dyDescent="0.2">
      <c r="A115" s="34" t="s">
        <v>22</v>
      </c>
      <c r="B115" s="35" t="s">
        <v>221</v>
      </c>
      <c r="C115" s="50" t="s">
        <v>257</v>
      </c>
      <c r="D115" s="14"/>
      <c r="E115" s="37" t="s">
        <v>4</v>
      </c>
      <c r="F115" s="38"/>
    </row>
    <row r="116" spans="1:6" s="46" customFormat="1" ht="16.5" customHeight="1" x14ac:dyDescent="0.2">
      <c r="A116" s="34" t="s">
        <v>22</v>
      </c>
      <c r="B116" s="35" t="s">
        <v>222</v>
      </c>
      <c r="C116" s="50" t="s">
        <v>258</v>
      </c>
      <c r="D116" s="14"/>
      <c r="E116" s="37" t="s">
        <v>4</v>
      </c>
      <c r="F116" s="38"/>
    </row>
    <row r="117" spans="1:6" s="46" customFormat="1" ht="16.5" customHeight="1" x14ac:dyDescent="0.2">
      <c r="A117" s="34" t="s">
        <v>22</v>
      </c>
      <c r="B117" s="35" t="s">
        <v>223</v>
      </c>
      <c r="C117" s="50" t="s">
        <v>259</v>
      </c>
      <c r="D117" s="14"/>
      <c r="E117" s="37" t="s">
        <v>4</v>
      </c>
      <c r="F117" s="38"/>
    </row>
    <row r="118" spans="1:6" s="46" customFormat="1" ht="16.5" customHeight="1" x14ac:dyDescent="0.2">
      <c r="A118" s="34" t="s">
        <v>22</v>
      </c>
      <c r="B118" s="35" t="s">
        <v>224</v>
      </c>
      <c r="C118" s="50" t="s">
        <v>260</v>
      </c>
      <c r="D118" s="14"/>
      <c r="E118" s="37" t="s">
        <v>4</v>
      </c>
      <c r="F118" s="38"/>
    </row>
    <row r="119" spans="1:6" s="46" customFormat="1" ht="16.5" customHeight="1" x14ac:dyDescent="0.2">
      <c r="A119" s="34" t="s">
        <v>22</v>
      </c>
      <c r="B119" s="35" t="s">
        <v>225</v>
      </c>
      <c r="C119" s="50" t="s">
        <v>261</v>
      </c>
      <c r="D119" s="14"/>
      <c r="E119" s="37" t="s">
        <v>4</v>
      </c>
      <c r="F119" s="38"/>
    </row>
    <row r="120" spans="1:6" s="46" customFormat="1" ht="16.5" customHeight="1" x14ac:dyDescent="0.2">
      <c r="A120" s="34" t="s">
        <v>22</v>
      </c>
      <c r="B120" s="35" t="s">
        <v>226</v>
      </c>
      <c r="C120" s="50" t="s">
        <v>262</v>
      </c>
      <c r="D120" s="14"/>
      <c r="E120" s="37" t="s">
        <v>4</v>
      </c>
      <c r="F120" s="38"/>
    </row>
    <row r="121" spans="1:6" s="46" customFormat="1" ht="16.5" customHeight="1" x14ac:dyDescent="0.2">
      <c r="A121" s="34" t="s">
        <v>22</v>
      </c>
      <c r="B121" s="35" t="s">
        <v>227</v>
      </c>
      <c r="C121" s="50" t="s">
        <v>263</v>
      </c>
      <c r="D121" s="14"/>
      <c r="E121" s="37" t="s">
        <v>4</v>
      </c>
      <c r="F121" s="38"/>
    </row>
    <row r="122" spans="1:6" s="46" customFormat="1" ht="16.5" customHeight="1" x14ac:dyDescent="0.2">
      <c r="A122" s="34" t="s">
        <v>22</v>
      </c>
      <c r="B122" s="35" t="s">
        <v>228</v>
      </c>
      <c r="C122" s="50" t="s">
        <v>264</v>
      </c>
      <c r="D122" s="14"/>
      <c r="E122" s="37" t="s">
        <v>4</v>
      </c>
      <c r="F122" s="38"/>
    </row>
    <row r="123" spans="1:6" s="46" customFormat="1" ht="16.5" customHeight="1" x14ac:dyDescent="0.2">
      <c r="A123" s="34" t="s">
        <v>22</v>
      </c>
      <c r="B123" s="35" t="s">
        <v>229</v>
      </c>
      <c r="C123" s="50" t="s">
        <v>265</v>
      </c>
      <c r="D123" s="14"/>
      <c r="E123" s="37" t="s">
        <v>4</v>
      </c>
      <c r="F123" s="38"/>
    </row>
    <row r="124" spans="1:6" s="46" customFormat="1" ht="16.5" customHeight="1" x14ac:dyDescent="0.2">
      <c r="A124" s="34" t="s">
        <v>22</v>
      </c>
      <c r="B124" s="35" t="s">
        <v>388</v>
      </c>
      <c r="C124" s="50" t="s">
        <v>389</v>
      </c>
      <c r="D124" s="14"/>
      <c r="E124" s="37" t="s">
        <v>4</v>
      </c>
      <c r="F124" s="38"/>
    </row>
    <row r="125" spans="1:6" s="46" customFormat="1" ht="16.5" customHeight="1" x14ac:dyDescent="0.2">
      <c r="A125" s="34" t="s">
        <v>22</v>
      </c>
      <c r="B125" s="35" t="s">
        <v>230</v>
      </c>
      <c r="C125" s="50" t="s">
        <v>266</v>
      </c>
      <c r="D125" s="14"/>
      <c r="E125" s="37" t="s">
        <v>4</v>
      </c>
      <c r="F125" s="38"/>
    </row>
    <row r="126" spans="1:6" s="46" customFormat="1" ht="16.5" customHeight="1" x14ac:dyDescent="0.2">
      <c r="A126" s="34" t="s">
        <v>22</v>
      </c>
      <c r="B126" s="35" t="s">
        <v>231</v>
      </c>
      <c r="C126" s="50" t="s">
        <v>267</v>
      </c>
      <c r="D126" s="14"/>
      <c r="E126" s="37" t="s">
        <v>4</v>
      </c>
      <c r="F126" s="38"/>
    </row>
    <row r="127" spans="1:6" s="46" customFormat="1" ht="16.5" customHeight="1" x14ac:dyDescent="0.2">
      <c r="A127" s="34" t="s">
        <v>22</v>
      </c>
      <c r="B127" s="35" t="s">
        <v>232</v>
      </c>
      <c r="C127" s="50" t="s">
        <v>268</v>
      </c>
      <c r="D127" s="14"/>
      <c r="E127" s="37" t="s">
        <v>4</v>
      </c>
      <c r="F127" s="38"/>
    </row>
    <row r="128" spans="1:6" s="46" customFormat="1" ht="16.5" customHeight="1" x14ac:dyDescent="0.2">
      <c r="A128" s="34" t="s">
        <v>22</v>
      </c>
      <c r="B128" s="35" t="s">
        <v>233</v>
      </c>
      <c r="C128" s="50" t="s">
        <v>269</v>
      </c>
      <c r="D128" s="14"/>
      <c r="E128" s="37" t="s">
        <v>4</v>
      </c>
      <c r="F128" s="38"/>
    </row>
    <row r="129" spans="1:6" s="46" customFormat="1" ht="16.5" customHeight="1" x14ac:dyDescent="0.2">
      <c r="A129" s="34" t="s">
        <v>22</v>
      </c>
      <c r="B129" s="35" t="s">
        <v>234</v>
      </c>
      <c r="C129" s="50" t="s">
        <v>270</v>
      </c>
      <c r="D129" s="14"/>
      <c r="E129" s="37" t="s">
        <v>4</v>
      </c>
      <c r="F129" s="38"/>
    </row>
    <row r="130" spans="1:6" s="46" customFormat="1" ht="16.5" customHeight="1" x14ac:dyDescent="0.2">
      <c r="A130" s="34" t="s">
        <v>22</v>
      </c>
      <c r="B130" s="35" t="s">
        <v>235</v>
      </c>
      <c r="C130" s="50" t="s">
        <v>271</v>
      </c>
      <c r="D130" s="14"/>
      <c r="E130" s="37" t="s">
        <v>4</v>
      </c>
      <c r="F130" s="38"/>
    </row>
    <row r="131" spans="1:6" s="46" customFormat="1" ht="16.5" customHeight="1" x14ac:dyDescent="0.2">
      <c r="A131" s="34" t="s">
        <v>22</v>
      </c>
      <c r="B131" s="35" t="s">
        <v>236</v>
      </c>
      <c r="C131" s="50" t="s">
        <v>272</v>
      </c>
      <c r="D131" s="14"/>
      <c r="E131" s="37" t="s">
        <v>4</v>
      </c>
      <c r="F131" s="38"/>
    </row>
    <row r="132" spans="1:6" s="46" customFormat="1" ht="16.5" customHeight="1" x14ac:dyDescent="0.2">
      <c r="A132" s="34" t="s">
        <v>22</v>
      </c>
      <c r="B132" s="35" t="s">
        <v>237</v>
      </c>
      <c r="C132" s="50" t="s">
        <v>273</v>
      </c>
      <c r="D132" s="14"/>
      <c r="E132" s="37" t="s">
        <v>4</v>
      </c>
      <c r="F132" s="38"/>
    </row>
    <row r="133" spans="1:6" s="46" customFormat="1" ht="16.5" customHeight="1" x14ac:dyDescent="0.2">
      <c r="A133" s="34" t="s">
        <v>22</v>
      </c>
      <c r="B133" s="35" t="s">
        <v>238</v>
      </c>
      <c r="C133" s="50" t="s">
        <v>274</v>
      </c>
      <c r="D133" s="14"/>
      <c r="E133" s="37" t="s">
        <v>4</v>
      </c>
      <c r="F133" s="38"/>
    </row>
    <row r="134" spans="1:6" s="46" customFormat="1" ht="16.5" customHeight="1" x14ac:dyDescent="0.2">
      <c r="A134" s="34" t="s">
        <v>22</v>
      </c>
      <c r="B134" s="35" t="s">
        <v>239</v>
      </c>
      <c r="C134" s="50" t="s">
        <v>275</v>
      </c>
      <c r="D134" s="14"/>
      <c r="E134" s="37" t="s">
        <v>4</v>
      </c>
      <c r="F134" s="38"/>
    </row>
    <row r="135" spans="1:6" s="46" customFormat="1" ht="16.5" customHeight="1" x14ac:dyDescent="0.2">
      <c r="A135" s="34" t="s">
        <v>22</v>
      </c>
      <c r="B135" s="35" t="s">
        <v>240</v>
      </c>
      <c r="C135" s="50" t="s">
        <v>276</v>
      </c>
      <c r="D135" s="14"/>
      <c r="E135" s="37" t="s">
        <v>4</v>
      </c>
      <c r="F135" s="38"/>
    </row>
    <row r="136" spans="1:6" s="46" customFormat="1" ht="16.5" customHeight="1" x14ac:dyDescent="0.2">
      <c r="A136" s="34" t="s">
        <v>22</v>
      </c>
      <c r="B136" s="35" t="s">
        <v>241</v>
      </c>
      <c r="C136" s="50" t="s">
        <v>277</v>
      </c>
      <c r="D136" s="14"/>
      <c r="E136" s="37" t="s">
        <v>4</v>
      </c>
      <c r="F136" s="38"/>
    </row>
    <row r="137" spans="1:6" s="46" customFormat="1" ht="16.5" customHeight="1" x14ac:dyDescent="0.2">
      <c r="A137" s="34" t="s">
        <v>22</v>
      </c>
      <c r="B137" s="35" t="s">
        <v>242</v>
      </c>
      <c r="C137" s="50" t="s">
        <v>278</v>
      </c>
      <c r="D137" s="14"/>
      <c r="E137" s="37" t="s">
        <v>4</v>
      </c>
      <c r="F137" s="38"/>
    </row>
    <row r="138" spans="1:6" s="46" customFormat="1" ht="16.5" customHeight="1" x14ac:dyDescent="0.2">
      <c r="A138" s="34" t="s">
        <v>22</v>
      </c>
      <c r="B138" s="35" t="s">
        <v>243</v>
      </c>
      <c r="C138" s="50" t="s">
        <v>279</v>
      </c>
      <c r="D138" s="14"/>
      <c r="E138" s="37" t="s">
        <v>4</v>
      </c>
      <c r="F138" s="38"/>
    </row>
    <row r="139" spans="1:6" s="46" customFormat="1" ht="16.5" customHeight="1" x14ac:dyDescent="0.2">
      <c r="A139" s="34" t="s">
        <v>22</v>
      </c>
      <c r="B139" s="35" t="s">
        <v>244</v>
      </c>
      <c r="C139" s="50" t="s">
        <v>280</v>
      </c>
      <c r="D139" s="14"/>
      <c r="E139" s="37" t="s">
        <v>4</v>
      </c>
      <c r="F139" s="38"/>
    </row>
    <row r="140" spans="1:6" s="46" customFormat="1" ht="16.5" customHeight="1" x14ac:dyDescent="0.2">
      <c r="A140" s="34" t="s">
        <v>22</v>
      </c>
      <c r="B140" s="35" t="s">
        <v>245</v>
      </c>
      <c r="C140" s="50" t="s">
        <v>281</v>
      </c>
      <c r="D140" s="14"/>
      <c r="E140" s="37" t="s">
        <v>4</v>
      </c>
      <c r="F140" s="38"/>
    </row>
    <row r="141" spans="1:6" s="46" customFormat="1" ht="16.5" customHeight="1" x14ac:dyDescent="0.2">
      <c r="A141" s="34" t="s">
        <v>22</v>
      </c>
      <c r="B141" s="35" t="s">
        <v>246</v>
      </c>
      <c r="C141" s="50" t="s">
        <v>282</v>
      </c>
      <c r="D141" s="14"/>
      <c r="E141" s="37" t="s">
        <v>4</v>
      </c>
      <c r="F141" s="38"/>
    </row>
    <row r="142" spans="1:6" s="46" customFormat="1" ht="16.5" customHeight="1" x14ac:dyDescent="0.2">
      <c r="A142" s="34" t="s">
        <v>22</v>
      </c>
      <c r="B142" s="35" t="s">
        <v>247</v>
      </c>
      <c r="C142" s="50" t="s">
        <v>283</v>
      </c>
      <c r="D142" s="14"/>
      <c r="E142" s="37" t="s">
        <v>4</v>
      </c>
      <c r="F142" s="38"/>
    </row>
    <row r="143" spans="1:6" s="46" customFormat="1" ht="16.5" customHeight="1" x14ac:dyDescent="0.2">
      <c r="A143" s="34" t="s">
        <v>22</v>
      </c>
      <c r="B143" s="35" t="s">
        <v>248</v>
      </c>
      <c r="C143" s="50" t="s">
        <v>284</v>
      </c>
      <c r="D143" s="14"/>
      <c r="E143" s="37" t="s">
        <v>4</v>
      </c>
      <c r="F143" s="38"/>
    </row>
    <row r="144" spans="1:6" s="46" customFormat="1" ht="16.5" customHeight="1" x14ac:dyDescent="0.2">
      <c r="A144" s="34" t="s">
        <v>22</v>
      </c>
      <c r="B144" s="35" t="s">
        <v>249</v>
      </c>
      <c r="C144" s="50" t="s">
        <v>285</v>
      </c>
      <c r="D144" s="14"/>
      <c r="E144" s="37" t="s">
        <v>4</v>
      </c>
      <c r="F144" s="38"/>
    </row>
    <row r="145" spans="1:6" s="46" customFormat="1" ht="16.5" customHeight="1" x14ac:dyDescent="0.2">
      <c r="A145" s="34" t="s">
        <v>22</v>
      </c>
      <c r="B145" s="35" t="s">
        <v>250</v>
      </c>
      <c r="C145" s="50" t="s">
        <v>286</v>
      </c>
      <c r="D145" s="14"/>
      <c r="E145" s="37" t="s">
        <v>4</v>
      </c>
      <c r="F145" s="38"/>
    </row>
    <row r="146" spans="1:6" s="46" customFormat="1" ht="16.5" customHeight="1" x14ac:dyDescent="0.2">
      <c r="A146" s="34" t="s">
        <v>22</v>
      </c>
      <c r="B146" s="35" t="s">
        <v>251</v>
      </c>
      <c r="C146" s="50" t="s">
        <v>287</v>
      </c>
      <c r="D146" s="14"/>
      <c r="E146" s="37" t="s">
        <v>4</v>
      </c>
      <c r="F146" s="38"/>
    </row>
    <row r="147" spans="1:6" s="44" customFormat="1" ht="18.75" x14ac:dyDescent="0.2">
      <c r="A147" s="29" t="s">
        <v>29</v>
      </c>
      <c r="B147" s="30"/>
      <c r="C147" s="31" t="s">
        <v>30</v>
      </c>
      <c r="D147" s="31"/>
      <c r="E147" s="32"/>
      <c r="F147" s="39">
        <f>SUM(E148:E151)</f>
        <v>0</v>
      </c>
    </row>
    <row r="148" spans="1:6" s="46" customFormat="1" ht="16.5" customHeight="1" x14ac:dyDescent="0.25">
      <c r="A148" s="34" t="s">
        <v>22</v>
      </c>
      <c r="B148" s="35" t="s">
        <v>288</v>
      </c>
      <c r="C148" s="55" t="s">
        <v>292</v>
      </c>
      <c r="D148" s="14"/>
      <c r="E148" s="37" t="s">
        <v>4</v>
      </c>
      <c r="F148" s="38"/>
    </row>
    <row r="149" spans="1:6" s="46" customFormat="1" ht="16.5" customHeight="1" x14ac:dyDescent="0.25">
      <c r="A149" s="34" t="s">
        <v>22</v>
      </c>
      <c r="B149" s="35" t="s">
        <v>289</v>
      </c>
      <c r="C149" s="55" t="s">
        <v>293</v>
      </c>
      <c r="D149" s="14"/>
      <c r="E149" s="37" t="s">
        <v>4</v>
      </c>
      <c r="F149" s="38"/>
    </row>
    <row r="150" spans="1:6" s="46" customFormat="1" ht="16.5" customHeight="1" x14ac:dyDescent="0.25">
      <c r="A150" s="34" t="s">
        <v>22</v>
      </c>
      <c r="B150" s="35" t="s">
        <v>290</v>
      </c>
      <c r="C150" s="55" t="s">
        <v>294</v>
      </c>
      <c r="D150" s="14"/>
      <c r="E150" s="37" t="s">
        <v>4</v>
      </c>
      <c r="F150" s="38"/>
    </row>
    <row r="151" spans="1:6" s="46" customFormat="1" ht="16.5" customHeight="1" x14ac:dyDescent="0.25">
      <c r="A151" s="34" t="s">
        <v>22</v>
      </c>
      <c r="B151" s="35" t="s">
        <v>291</v>
      </c>
      <c r="C151" s="55" t="s">
        <v>295</v>
      </c>
      <c r="D151" s="14"/>
      <c r="E151" s="37" t="s">
        <v>4</v>
      </c>
      <c r="F151" s="142"/>
    </row>
    <row r="152" spans="1:6" s="44" customFormat="1" ht="18.75" x14ac:dyDescent="0.2">
      <c r="A152" s="29"/>
      <c r="B152" s="30"/>
      <c r="C152" s="31" t="s">
        <v>777</v>
      </c>
      <c r="D152" s="31"/>
      <c r="E152" s="32"/>
      <c r="F152" s="39">
        <f>SUM(E153:E153)</f>
        <v>0</v>
      </c>
    </row>
    <row r="153" spans="1:6" s="46" customFormat="1" ht="16.5" customHeight="1" thickBot="1" x14ac:dyDescent="0.25">
      <c r="A153" s="243" t="s">
        <v>22</v>
      </c>
      <c r="B153" s="244" t="s">
        <v>778</v>
      </c>
      <c r="C153" s="17" t="s">
        <v>372</v>
      </c>
      <c r="D153" s="18"/>
      <c r="E153" s="245" t="s">
        <v>4</v>
      </c>
      <c r="F153" s="246"/>
    </row>
    <row r="154" spans="1:6" s="46" customFormat="1" ht="16.5" customHeight="1" x14ac:dyDescent="0.2">
      <c r="A154" s="242"/>
      <c r="B154" s="242"/>
      <c r="C154" s="247"/>
      <c r="D154" s="247"/>
      <c r="E154" s="247"/>
      <c r="F154" s="248"/>
    </row>
    <row r="155" spans="1:6" s="46" customFormat="1" ht="16.5" customHeight="1" x14ac:dyDescent="0.2">
      <c r="A155" s="242"/>
      <c r="B155" s="242"/>
      <c r="C155" s="247"/>
      <c r="D155" s="247"/>
      <c r="E155" s="247"/>
      <c r="F155" s="248"/>
    </row>
    <row r="156" spans="1:6" s="46" customFormat="1" ht="16.5" customHeight="1" x14ac:dyDescent="0.2">
      <c r="A156" s="242"/>
      <c r="B156" s="242"/>
      <c r="C156" s="247"/>
      <c r="D156" s="247"/>
      <c r="E156" s="247"/>
      <c r="F156" s="248"/>
    </row>
    <row r="158" spans="1:6" x14ac:dyDescent="0.2">
      <c r="A158" s="40" t="s">
        <v>31</v>
      </c>
    </row>
    <row r="160" spans="1:6" x14ac:dyDescent="0.2">
      <c r="E160" s="42"/>
      <c r="F160" s="43"/>
    </row>
    <row r="162" spans="5:6" ht="15" x14ac:dyDescent="0.2">
      <c r="E162" s="258" t="s">
        <v>32</v>
      </c>
      <c r="F162" s="258"/>
    </row>
    <row r="163" spans="5:6" ht="15" x14ac:dyDescent="0.2">
      <c r="E163" s="249" t="s">
        <v>33</v>
      </c>
      <c r="F163" s="249"/>
    </row>
  </sheetData>
  <protectedRanges>
    <protectedRange sqref="A10 A76:A87 A12:A74" name="Oblast2_4"/>
    <protectedRange sqref="A89:D96 A148:D151 A110:D146 B76:B87 B10 A98:D106 B12:B74" name="Oblast2_4_1"/>
  </protectedRanges>
  <mergeCells count="6">
    <mergeCell ref="E163:F163"/>
    <mergeCell ref="A2:C2"/>
    <mergeCell ref="A4:B4"/>
    <mergeCell ref="A5:B5"/>
    <mergeCell ref="A8:B8"/>
    <mergeCell ref="E162:F162"/>
  </mergeCells>
  <phoneticPr fontId="14" type="noConversion"/>
  <pageMargins left="0.7" right="0.7" top="0.78740157499999996" bottom="0.78740157499999996" header="0.3" footer="0.3"/>
  <ignoredErrors>
    <ignoredError sqref="B18:B21 B12:B14 B15:B17 B22:B33 B40:B64 B65:B66 B77:B78 B79:B87"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00AD-4E57-4152-8D85-988C54092CCB}">
  <sheetPr>
    <pageSetUpPr fitToPage="1"/>
  </sheetPr>
  <dimension ref="B1:F16"/>
  <sheetViews>
    <sheetView topLeftCell="B1" zoomScale="70" zoomScaleNormal="70" workbookViewId="0">
      <pane ySplit="4" topLeftCell="A13" activePane="bottomLeft" state="frozen"/>
      <selection activeCell="D16" sqref="D16"/>
      <selection pane="bottomLeft" activeCell="D16" sqref="D16"/>
    </sheetView>
  </sheetViews>
  <sheetFormatPr defaultColWidth="9" defaultRowHeight="15" x14ac:dyDescent="0.25"/>
  <cols>
    <col min="1" max="1" width="0.625" style="143" customWidth="1"/>
    <col min="2" max="2" width="10.375" style="153" customWidth="1"/>
    <col min="3" max="3" width="19.625" style="144" customWidth="1"/>
    <col min="4" max="4" width="132.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315.75" customHeight="1" x14ac:dyDescent="0.25">
      <c r="B5" s="259" t="s">
        <v>477</v>
      </c>
      <c r="C5" s="271" t="s">
        <v>131</v>
      </c>
      <c r="D5" s="280" t="s">
        <v>476</v>
      </c>
      <c r="E5" s="282"/>
      <c r="F5" s="265"/>
    </row>
    <row r="6" spans="2:6" x14ac:dyDescent="0.25">
      <c r="B6" s="261"/>
      <c r="C6" s="272"/>
      <c r="D6" s="281"/>
      <c r="E6" s="283"/>
      <c r="F6" s="267"/>
    </row>
    <row r="7" spans="2:6" ht="291" customHeight="1" x14ac:dyDescent="0.25">
      <c r="B7" s="173" t="s">
        <v>475</v>
      </c>
      <c r="C7" s="183" t="s">
        <v>132</v>
      </c>
      <c r="D7" s="196" t="s">
        <v>474</v>
      </c>
      <c r="E7" s="192"/>
      <c r="F7" s="169"/>
    </row>
    <row r="8" spans="2:6" ht="285.75" customHeight="1" x14ac:dyDescent="0.25">
      <c r="B8" s="173" t="s">
        <v>473</v>
      </c>
      <c r="C8" s="183" t="s">
        <v>133</v>
      </c>
      <c r="D8" s="196" t="s">
        <v>472</v>
      </c>
      <c r="E8" s="192"/>
      <c r="F8" s="169"/>
    </row>
    <row r="9" spans="2:6" ht="288" customHeight="1" x14ac:dyDescent="0.25">
      <c r="B9" s="173" t="s">
        <v>471</v>
      </c>
      <c r="C9" s="183" t="s">
        <v>134</v>
      </c>
      <c r="D9" s="196" t="s">
        <v>470</v>
      </c>
      <c r="E9" s="192"/>
      <c r="F9" s="169"/>
    </row>
    <row r="10" spans="2:6" ht="289.5" customHeight="1" x14ac:dyDescent="0.25">
      <c r="B10" s="173" t="s">
        <v>469</v>
      </c>
      <c r="C10" s="183" t="s">
        <v>135</v>
      </c>
      <c r="D10" s="196" t="s">
        <v>468</v>
      </c>
      <c r="E10" s="192"/>
      <c r="F10" s="169"/>
    </row>
    <row r="11" spans="2:6" ht="287.25" customHeight="1" x14ac:dyDescent="0.25">
      <c r="B11" s="173" t="s">
        <v>467</v>
      </c>
      <c r="C11" s="183" t="s">
        <v>136</v>
      </c>
      <c r="D11" s="196" t="s">
        <v>466</v>
      </c>
      <c r="E11" s="192"/>
      <c r="F11" s="169"/>
    </row>
    <row r="12" spans="2:6" ht="234" customHeight="1" x14ac:dyDescent="0.25">
      <c r="B12" s="173" t="s">
        <v>465</v>
      </c>
      <c r="C12" s="183" t="s">
        <v>137</v>
      </c>
      <c r="D12" s="196" t="s">
        <v>464</v>
      </c>
      <c r="E12" s="192"/>
      <c r="F12" s="195"/>
    </row>
    <row r="13" spans="2:6" ht="330" x14ac:dyDescent="0.25">
      <c r="B13" s="164" t="s">
        <v>463</v>
      </c>
      <c r="C13" s="191" t="s">
        <v>138</v>
      </c>
      <c r="D13" s="144" t="s">
        <v>462</v>
      </c>
      <c r="E13" s="194"/>
      <c r="F13" s="157"/>
    </row>
    <row r="14" spans="2:6" ht="156" customHeight="1" x14ac:dyDescent="0.25">
      <c r="B14" s="173" t="s">
        <v>461</v>
      </c>
      <c r="C14" s="172" t="s">
        <v>141</v>
      </c>
      <c r="D14" s="193" t="s">
        <v>460</v>
      </c>
      <c r="E14" s="192"/>
      <c r="F14" s="169"/>
    </row>
    <row r="15" spans="2:6" ht="89.25" x14ac:dyDescent="0.25">
      <c r="B15" s="173" t="s">
        <v>459</v>
      </c>
      <c r="C15" s="172" t="s">
        <v>142</v>
      </c>
      <c r="D15" s="182" t="s">
        <v>458</v>
      </c>
      <c r="E15" s="192"/>
      <c r="F15" s="169"/>
    </row>
    <row r="16" spans="2:6" x14ac:dyDescent="0.25">
      <c r="F16" s="154"/>
    </row>
  </sheetData>
  <mergeCells count="5">
    <mergeCell ref="B5:B6"/>
    <mergeCell ref="C5:C6"/>
    <mergeCell ref="F5:F6"/>
    <mergeCell ref="D5:D6"/>
    <mergeCell ref="E5:E6"/>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F86DA-B30F-4A18-B2D2-F2FBFED36AEF}">
  <sheetPr>
    <pageSetUpPr fitToPage="1"/>
  </sheetPr>
  <dimension ref="B1:F17"/>
  <sheetViews>
    <sheetView zoomScale="85" zoomScaleNormal="85" workbookViewId="0">
      <pane ySplit="4" topLeftCell="A15" activePane="bottomLeft" state="frozen"/>
      <selection activeCell="D16" sqref="D16"/>
      <selection pane="bottomLeft" activeCell="D15" sqref="D15:D16"/>
    </sheetView>
  </sheetViews>
  <sheetFormatPr defaultColWidth="9" defaultRowHeight="15" x14ac:dyDescent="0.25"/>
  <cols>
    <col min="1" max="1" width="0.625" style="143" customWidth="1"/>
    <col min="2" max="2" width="10.375" style="153" customWidth="1"/>
    <col min="3" max="3" width="19.625" style="144" customWidth="1"/>
    <col min="4" max="4" width="132.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264" customHeight="1" x14ac:dyDescent="0.25">
      <c r="B5" s="164" t="s">
        <v>494</v>
      </c>
      <c r="C5" s="191" t="s">
        <v>123</v>
      </c>
      <c r="D5" s="201" t="s">
        <v>493</v>
      </c>
      <c r="E5" s="197"/>
      <c r="F5" s="160"/>
    </row>
    <row r="6" spans="2:6" ht="273.75" customHeight="1" x14ac:dyDescent="0.25">
      <c r="B6" s="259" t="s">
        <v>492</v>
      </c>
      <c r="C6" s="262" t="s">
        <v>124</v>
      </c>
      <c r="D6" s="201" t="s">
        <v>491</v>
      </c>
      <c r="E6" s="282"/>
      <c r="F6" s="265"/>
    </row>
    <row r="7" spans="2:6" ht="217.5" x14ac:dyDescent="0.25">
      <c r="B7" s="260"/>
      <c r="C7" s="263"/>
      <c r="D7" s="202" t="s">
        <v>490</v>
      </c>
      <c r="E7" s="283"/>
      <c r="F7" s="267"/>
    </row>
    <row r="8" spans="2:6" ht="268.5" x14ac:dyDescent="0.25">
      <c r="B8" s="164" t="s">
        <v>489</v>
      </c>
      <c r="C8" s="163" t="s">
        <v>125</v>
      </c>
      <c r="D8" s="201" t="s">
        <v>488</v>
      </c>
      <c r="E8" s="197"/>
      <c r="F8" s="160"/>
    </row>
    <row r="9" spans="2:6" ht="255.75" x14ac:dyDescent="0.25">
      <c r="B9" s="164" t="s">
        <v>487</v>
      </c>
      <c r="C9" s="163" t="s">
        <v>126</v>
      </c>
      <c r="D9" s="201" t="s">
        <v>486</v>
      </c>
      <c r="E9" s="197"/>
      <c r="F9" s="160"/>
    </row>
    <row r="10" spans="2:6" ht="268.5" x14ac:dyDescent="0.25">
      <c r="B10" s="164" t="s">
        <v>485</v>
      </c>
      <c r="C10" s="163" t="s">
        <v>127</v>
      </c>
      <c r="D10" s="201" t="s">
        <v>484</v>
      </c>
      <c r="E10" s="197"/>
      <c r="F10" s="160"/>
    </row>
    <row r="11" spans="2:6" ht="319.5" customHeight="1" x14ac:dyDescent="0.25">
      <c r="B11" s="259" t="s">
        <v>483</v>
      </c>
      <c r="C11" s="271" t="s">
        <v>128</v>
      </c>
      <c r="D11" s="280" t="s">
        <v>482</v>
      </c>
      <c r="E11" s="284"/>
      <c r="F11" s="265"/>
    </row>
    <row r="12" spans="2:6" x14ac:dyDescent="0.25">
      <c r="B12" s="261"/>
      <c r="C12" s="272"/>
      <c r="D12" s="281"/>
      <c r="E12" s="285"/>
      <c r="F12" s="267"/>
    </row>
    <row r="13" spans="2:6" ht="345" customHeight="1" x14ac:dyDescent="0.25">
      <c r="B13" s="259" t="s">
        <v>481</v>
      </c>
      <c r="C13" s="271" t="s">
        <v>129</v>
      </c>
      <c r="D13" s="280" t="s">
        <v>480</v>
      </c>
      <c r="E13" s="284"/>
      <c r="F13" s="265"/>
    </row>
    <row r="14" spans="2:6" x14ac:dyDescent="0.25">
      <c r="B14" s="261"/>
      <c r="C14" s="272"/>
      <c r="D14" s="281"/>
      <c r="E14" s="285"/>
      <c r="F14" s="267"/>
    </row>
    <row r="15" spans="2:6" ht="345" customHeight="1" x14ac:dyDescent="0.25">
      <c r="B15" s="259" t="s">
        <v>479</v>
      </c>
      <c r="C15" s="271" t="s">
        <v>130</v>
      </c>
      <c r="D15" s="280" t="s">
        <v>478</v>
      </c>
      <c r="E15" s="284"/>
      <c r="F15" s="265"/>
    </row>
    <row r="16" spans="2:6" x14ac:dyDescent="0.25">
      <c r="B16" s="261"/>
      <c r="C16" s="272"/>
      <c r="D16" s="281"/>
      <c r="E16" s="285"/>
      <c r="F16" s="267"/>
    </row>
    <row r="17" spans="6:6" x14ac:dyDescent="0.25">
      <c r="F17" s="154"/>
    </row>
  </sheetData>
  <mergeCells count="19">
    <mergeCell ref="B6:B7"/>
    <mergeCell ref="C6:C7"/>
    <mergeCell ref="D11:D12"/>
    <mergeCell ref="E11:E12"/>
    <mergeCell ref="D13:D14"/>
    <mergeCell ref="E13:E14"/>
    <mergeCell ref="F6:F7"/>
    <mergeCell ref="B15:B16"/>
    <mergeCell ref="C15:C16"/>
    <mergeCell ref="F15:F16"/>
    <mergeCell ref="B11:B12"/>
    <mergeCell ref="C11:C12"/>
    <mergeCell ref="F11:F12"/>
    <mergeCell ref="B13:B14"/>
    <mergeCell ref="C13:C14"/>
    <mergeCell ref="F13:F14"/>
    <mergeCell ref="D15:D16"/>
    <mergeCell ref="E15:E16"/>
    <mergeCell ref="E6:E7"/>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92B59-120D-4E91-AC87-06DA6CED49C3}">
  <sheetPr>
    <pageSetUpPr fitToPage="1"/>
  </sheetPr>
  <dimension ref="B1:F13"/>
  <sheetViews>
    <sheetView zoomScale="70" zoomScaleNormal="70" workbookViewId="0">
      <pane ySplit="4" topLeftCell="A5" activePane="bottomLeft" state="frozen"/>
      <selection activeCell="D16" sqref="D16"/>
      <selection pane="bottomLeft" activeCell="D16" sqref="D16"/>
    </sheetView>
  </sheetViews>
  <sheetFormatPr defaultColWidth="9" defaultRowHeight="15" x14ac:dyDescent="0.25"/>
  <cols>
    <col min="1" max="1" width="0.625" style="143" customWidth="1"/>
    <col min="2" max="2" width="10.375" style="153" customWidth="1"/>
    <col min="3" max="3" width="19.625" style="144" customWidth="1"/>
    <col min="4" max="4" width="132.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314.25" x14ac:dyDescent="0.25">
      <c r="B5" s="164" t="s">
        <v>566</v>
      </c>
      <c r="C5" s="163" t="s">
        <v>149</v>
      </c>
      <c r="D5" s="210" t="s">
        <v>565</v>
      </c>
      <c r="E5" s="197"/>
      <c r="F5" s="160"/>
    </row>
    <row r="6" spans="2:6" ht="314.25" x14ac:dyDescent="0.25">
      <c r="B6" s="164" t="s">
        <v>564</v>
      </c>
      <c r="C6" s="163" t="s">
        <v>150</v>
      </c>
      <c r="D6" s="210" t="s">
        <v>563</v>
      </c>
      <c r="E6" s="197"/>
      <c r="F6" s="160"/>
    </row>
    <row r="7" spans="2:6" ht="300" x14ac:dyDescent="0.25">
      <c r="B7" s="164" t="s">
        <v>562</v>
      </c>
      <c r="C7" s="163" t="s">
        <v>151</v>
      </c>
      <c r="D7" s="210" t="s">
        <v>561</v>
      </c>
      <c r="E7" s="197"/>
      <c r="F7" s="160"/>
    </row>
    <row r="8" spans="2:6" ht="328.5" x14ac:dyDescent="0.25">
      <c r="B8" s="164" t="s">
        <v>560</v>
      </c>
      <c r="C8" s="163" t="s">
        <v>152</v>
      </c>
      <c r="D8" s="209" t="s">
        <v>559</v>
      </c>
      <c r="E8" s="160"/>
      <c r="F8" s="160"/>
    </row>
    <row r="9" spans="2:6" ht="328.5" x14ac:dyDescent="0.25">
      <c r="B9" s="164" t="s">
        <v>558</v>
      </c>
      <c r="C9" s="191" t="s">
        <v>153</v>
      </c>
      <c r="D9" s="209" t="s">
        <v>557</v>
      </c>
      <c r="E9" s="160"/>
      <c r="F9" s="160"/>
    </row>
    <row r="10" spans="2:6" ht="300" x14ac:dyDescent="0.25">
      <c r="B10" s="164" t="s">
        <v>556</v>
      </c>
      <c r="C10" s="163" t="s">
        <v>154</v>
      </c>
      <c r="D10" s="208" t="s">
        <v>555</v>
      </c>
      <c r="E10" s="160"/>
      <c r="F10" s="160"/>
    </row>
    <row r="11" spans="2:6" ht="147" customHeight="1" x14ac:dyDescent="0.25">
      <c r="B11" s="173" t="s">
        <v>554</v>
      </c>
      <c r="C11" s="172" t="s">
        <v>157</v>
      </c>
      <c r="D11" s="193" t="s">
        <v>553</v>
      </c>
      <c r="E11" s="192"/>
      <c r="F11" s="169"/>
    </row>
    <row r="12" spans="2:6" ht="216.75" x14ac:dyDescent="0.25">
      <c r="B12" s="173" t="s">
        <v>552</v>
      </c>
      <c r="C12" s="172" t="s">
        <v>158</v>
      </c>
      <c r="D12" s="182" t="s">
        <v>551</v>
      </c>
      <c r="E12" s="192"/>
      <c r="F12" s="169"/>
    </row>
    <row r="13" spans="2:6" x14ac:dyDescent="0.25">
      <c r="F13" s="207"/>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414A4-ABE3-4168-8E65-8571EB06B3B7}">
  <sheetPr>
    <pageSetUpPr fitToPage="1"/>
  </sheetPr>
  <dimension ref="B1:F16"/>
  <sheetViews>
    <sheetView topLeftCell="A13" zoomScale="70" zoomScaleNormal="70" workbookViewId="0">
      <selection activeCell="G5" sqref="G5"/>
    </sheetView>
  </sheetViews>
  <sheetFormatPr defaultColWidth="9" defaultRowHeight="15" x14ac:dyDescent="0.25"/>
  <cols>
    <col min="1" max="1" width="0.625" style="143" customWidth="1"/>
    <col min="2" max="2" width="12.875" style="153" customWidth="1"/>
    <col min="3" max="3" width="35.75" style="144" customWidth="1"/>
    <col min="4" max="4" width="99.625" style="143"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590</v>
      </c>
      <c r="F3" s="151" t="s">
        <v>589</v>
      </c>
    </row>
    <row r="4" spans="2:6" x14ac:dyDescent="0.25">
      <c r="B4" s="149" t="s">
        <v>401</v>
      </c>
      <c r="C4" s="150" t="s">
        <v>400</v>
      </c>
      <c r="D4" s="149" t="s">
        <v>399</v>
      </c>
      <c r="E4" s="149" t="s">
        <v>398</v>
      </c>
      <c r="F4" s="149" t="s">
        <v>397</v>
      </c>
    </row>
    <row r="5" spans="2:6" ht="210" x14ac:dyDescent="0.25">
      <c r="B5" s="173" t="s">
        <v>588</v>
      </c>
      <c r="C5" s="216" t="s">
        <v>174</v>
      </c>
      <c r="D5" s="215" t="s">
        <v>578</v>
      </c>
      <c r="E5" s="211" t="s">
        <v>567</v>
      </c>
      <c r="F5" s="169"/>
    </row>
    <row r="6" spans="2:6" ht="210" x14ac:dyDescent="0.25">
      <c r="B6" s="173" t="s">
        <v>587</v>
      </c>
      <c r="C6" s="216" t="s">
        <v>175</v>
      </c>
      <c r="D6" s="215" t="s">
        <v>578</v>
      </c>
      <c r="E6" s="211" t="s">
        <v>567</v>
      </c>
      <c r="F6" s="169"/>
    </row>
    <row r="7" spans="2:6" ht="210" x14ac:dyDescent="0.25">
      <c r="B7" s="214" t="s">
        <v>586</v>
      </c>
      <c r="C7" s="213" t="s">
        <v>585</v>
      </c>
      <c r="D7" s="212" t="s">
        <v>584</v>
      </c>
      <c r="E7" s="211" t="s">
        <v>567</v>
      </c>
      <c r="F7" s="195"/>
    </row>
    <row r="8" spans="2:6" ht="210" x14ac:dyDescent="0.25">
      <c r="B8" s="214" t="s">
        <v>583</v>
      </c>
      <c r="C8" s="213" t="s">
        <v>177</v>
      </c>
      <c r="D8" s="215" t="s">
        <v>580</v>
      </c>
      <c r="E8" s="211" t="s">
        <v>567</v>
      </c>
      <c r="F8" s="195"/>
    </row>
    <row r="9" spans="2:6" ht="210" x14ac:dyDescent="0.25">
      <c r="B9" s="214" t="s">
        <v>582</v>
      </c>
      <c r="C9" s="213" t="s">
        <v>163</v>
      </c>
      <c r="D9" s="212" t="s">
        <v>576</v>
      </c>
      <c r="E9" s="211" t="s">
        <v>567</v>
      </c>
      <c r="F9" s="195"/>
    </row>
    <row r="10" spans="2:6" ht="210" x14ac:dyDescent="0.25">
      <c r="B10" s="214" t="s">
        <v>581</v>
      </c>
      <c r="C10" s="213" t="s">
        <v>178</v>
      </c>
      <c r="D10" s="215" t="s">
        <v>580</v>
      </c>
      <c r="E10" s="211" t="s">
        <v>567</v>
      </c>
      <c r="F10" s="195"/>
    </row>
    <row r="11" spans="2:6" ht="210" x14ac:dyDescent="0.25">
      <c r="B11" s="214" t="s">
        <v>579</v>
      </c>
      <c r="C11" s="213" t="s">
        <v>179</v>
      </c>
      <c r="D11" s="215" t="s">
        <v>578</v>
      </c>
      <c r="E11" s="211" t="s">
        <v>567</v>
      </c>
      <c r="F11" s="195"/>
    </row>
    <row r="12" spans="2:6" ht="210" x14ac:dyDescent="0.25">
      <c r="B12" s="214" t="s">
        <v>577</v>
      </c>
      <c r="C12" s="213" t="s">
        <v>164</v>
      </c>
      <c r="D12" s="212" t="s">
        <v>576</v>
      </c>
      <c r="E12" s="211" t="s">
        <v>567</v>
      </c>
      <c r="F12" s="195"/>
    </row>
    <row r="13" spans="2:6" ht="210" x14ac:dyDescent="0.25">
      <c r="B13" s="214" t="s">
        <v>575</v>
      </c>
      <c r="C13" s="213" t="s">
        <v>180</v>
      </c>
      <c r="D13" s="212" t="s">
        <v>574</v>
      </c>
      <c r="E13" s="211" t="s">
        <v>567</v>
      </c>
      <c r="F13" s="195"/>
    </row>
    <row r="14" spans="2:6" ht="210" x14ac:dyDescent="0.25">
      <c r="B14" s="214" t="s">
        <v>573</v>
      </c>
      <c r="C14" s="213" t="s">
        <v>181</v>
      </c>
      <c r="D14" s="212" t="s">
        <v>572</v>
      </c>
      <c r="E14" s="211" t="s">
        <v>567</v>
      </c>
      <c r="F14" s="195"/>
    </row>
    <row r="15" spans="2:6" ht="210" x14ac:dyDescent="0.25">
      <c r="B15" s="214" t="s">
        <v>571</v>
      </c>
      <c r="C15" s="213" t="s">
        <v>182</v>
      </c>
      <c r="D15" s="212" t="s">
        <v>570</v>
      </c>
      <c r="E15" s="211" t="s">
        <v>567</v>
      </c>
      <c r="F15" s="195"/>
    </row>
    <row r="16" spans="2:6" ht="210" x14ac:dyDescent="0.25">
      <c r="B16" s="214" t="s">
        <v>569</v>
      </c>
      <c r="C16" s="213" t="s">
        <v>160</v>
      </c>
      <c r="D16" s="212" t="s">
        <v>568</v>
      </c>
      <c r="E16" s="211" t="s">
        <v>567</v>
      </c>
      <c r="F16" s="195"/>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0E80C-4CD1-4E0A-9F75-184EBA20754E}">
  <sheetPr>
    <pageSetUpPr fitToPage="1"/>
  </sheetPr>
  <dimension ref="B1:F39"/>
  <sheetViews>
    <sheetView topLeftCell="A7" zoomScale="85" zoomScaleNormal="85" workbookViewId="0">
      <selection activeCell="D2" sqref="D2"/>
    </sheetView>
  </sheetViews>
  <sheetFormatPr defaultColWidth="9" defaultRowHeight="15" x14ac:dyDescent="0.25"/>
  <cols>
    <col min="1" max="1" width="0.625" style="143" customWidth="1"/>
    <col min="2" max="2" width="10.5" style="143" bestFit="1" customWidth="1"/>
    <col min="3" max="3" width="12.875" style="143" customWidth="1"/>
    <col min="4" max="4" width="73.75" style="143" customWidth="1"/>
    <col min="5" max="5" width="8.75" style="143" bestFit="1" customWidth="1"/>
    <col min="6" max="6" width="13.375" style="143" bestFit="1" customWidth="1"/>
    <col min="7" max="16384" width="9" style="143"/>
  </cols>
  <sheetData>
    <row r="1" spans="2:6" ht="18.75" x14ac:dyDescent="0.3">
      <c r="B1" s="152" t="s">
        <v>405</v>
      </c>
      <c r="C1" s="144"/>
    </row>
    <row r="2" spans="2:6" ht="18.75" x14ac:dyDescent="0.3">
      <c r="B2" s="152" t="s">
        <v>404</v>
      </c>
      <c r="C2" s="144"/>
    </row>
    <row r="3" spans="2:6" ht="18.75" x14ac:dyDescent="0.3">
      <c r="B3" s="152" t="s">
        <v>628</v>
      </c>
      <c r="C3" s="144"/>
      <c r="F3" s="151" t="s">
        <v>627</v>
      </c>
    </row>
    <row r="4" spans="2:6" x14ac:dyDescent="0.25">
      <c r="B4" s="149" t="s">
        <v>401</v>
      </c>
      <c r="C4" s="150" t="s">
        <v>400</v>
      </c>
      <c r="D4" s="149" t="s">
        <v>399</v>
      </c>
      <c r="E4" s="149" t="s">
        <v>398</v>
      </c>
      <c r="F4" s="149" t="s">
        <v>397</v>
      </c>
    </row>
    <row r="5" spans="2:6" ht="33.75" x14ac:dyDescent="0.25">
      <c r="B5" s="289" t="s">
        <v>626</v>
      </c>
      <c r="C5" s="288" t="s">
        <v>191</v>
      </c>
      <c r="D5" s="221" t="s">
        <v>592</v>
      </c>
      <c r="E5" s="219"/>
      <c r="F5" s="282"/>
    </row>
    <row r="6" spans="2:6" ht="168.75" x14ac:dyDescent="0.25">
      <c r="B6" s="289"/>
      <c r="C6" s="289"/>
      <c r="D6" s="221" t="s">
        <v>625</v>
      </c>
      <c r="E6" s="222"/>
      <c r="F6" s="295"/>
    </row>
    <row r="7" spans="2:6" ht="168.75" x14ac:dyDescent="0.25">
      <c r="B7" s="291"/>
      <c r="C7" s="291"/>
      <c r="D7" s="221" t="s">
        <v>624</v>
      </c>
      <c r="E7" s="217"/>
      <c r="F7" s="283"/>
    </row>
    <row r="8" spans="2:6" ht="33.75" x14ac:dyDescent="0.25">
      <c r="B8" s="288" t="s">
        <v>623</v>
      </c>
      <c r="C8" s="288" t="s">
        <v>192</v>
      </c>
      <c r="D8" s="220" t="s">
        <v>592</v>
      </c>
      <c r="E8" s="225"/>
      <c r="F8" s="282"/>
    </row>
    <row r="9" spans="2:6" ht="168.75" x14ac:dyDescent="0.25">
      <c r="B9" s="291"/>
      <c r="C9" s="291"/>
      <c r="D9" s="218" t="s">
        <v>622</v>
      </c>
      <c r="E9" s="225"/>
      <c r="F9" s="283"/>
    </row>
    <row r="10" spans="2:6" ht="33.75" x14ac:dyDescent="0.25">
      <c r="B10" s="288" t="s">
        <v>621</v>
      </c>
      <c r="C10" s="288" t="s">
        <v>193</v>
      </c>
      <c r="D10" s="220" t="s">
        <v>592</v>
      </c>
      <c r="E10" s="286"/>
      <c r="F10" s="282"/>
    </row>
    <row r="11" spans="2:6" ht="112.5" x14ac:dyDescent="0.25">
      <c r="B11" s="291"/>
      <c r="C11" s="291"/>
      <c r="D11" s="218" t="s">
        <v>620</v>
      </c>
      <c r="E11" s="287"/>
      <c r="F11" s="283"/>
    </row>
    <row r="12" spans="2:6" ht="33.75" x14ac:dyDescent="0.25">
      <c r="B12" s="288" t="s">
        <v>619</v>
      </c>
      <c r="C12" s="288" t="s">
        <v>194</v>
      </c>
      <c r="D12" s="221" t="s">
        <v>592</v>
      </c>
      <c r="E12" s="219"/>
      <c r="F12" s="282"/>
    </row>
    <row r="13" spans="2:6" ht="90" x14ac:dyDescent="0.25">
      <c r="B13" s="289"/>
      <c r="C13" s="289"/>
      <c r="D13" s="221" t="s">
        <v>618</v>
      </c>
      <c r="E13" s="222"/>
      <c r="F13" s="295"/>
    </row>
    <row r="14" spans="2:6" ht="90" x14ac:dyDescent="0.25">
      <c r="B14" s="289"/>
      <c r="C14" s="289"/>
      <c r="D14" s="221" t="s">
        <v>617</v>
      </c>
      <c r="E14" s="222"/>
      <c r="F14" s="295"/>
    </row>
    <row r="15" spans="2:6" ht="168.75" x14ac:dyDescent="0.25">
      <c r="B15" s="289"/>
      <c r="C15" s="289"/>
      <c r="D15" s="221" t="s">
        <v>616</v>
      </c>
      <c r="E15" s="222"/>
      <c r="F15" s="295"/>
    </row>
    <row r="16" spans="2:6" ht="90" x14ac:dyDescent="0.25">
      <c r="B16" s="289"/>
      <c r="C16" s="289"/>
      <c r="D16" s="221" t="s">
        <v>615</v>
      </c>
      <c r="E16" s="222"/>
      <c r="F16" s="295"/>
    </row>
    <row r="17" spans="2:6" ht="90" x14ac:dyDescent="0.25">
      <c r="B17" s="289"/>
      <c r="C17" s="289"/>
      <c r="D17" s="221" t="s">
        <v>614</v>
      </c>
      <c r="E17" s="222"/>
      <c r="F17" s="295"/>
    </row>
    <row r="18" spans="2:6" ht="90" x14ac:dyDescent="0.25">
      <c r="B18" s="289"/>
      <c r="C18" s="289"/>
      <c r="D18" s="221" t="s">
        <v>613</v>
      </c>
      <c r="E18" s="222"/>
      <c r="F18" s="295"/>
    </row>
    <row r="19" spans="2:6" ht="168.75" x14ac:dyDescent="0.25">
      <c r="B19" s="289"/>
      <c r="C19" s="289"/>
      <c r="D19" s="221" t="s">
        <v>612</v>
      </c>
      <c r="E19" s="222"/>
      <c r="F19" s="295"/>
    </row>
    <row r="20" spans="2:6" ht="90" x14ac:dyDescent="0.25">
      <c r="B20" s="291"/>
      <c r="C20" s="291"/>
      <c r="D20" s="221" t="s">
        <v>611</v>
      </c>
      <c r="E20" s="217"/>
      <c r="F20" s="283"/>
    </row>
    <row r="21" spans="2:6" ht="33.75" x14ac:dyDescent="0.25">
      <c r="B21" s="288" t="s">
        <v>610</v>
      </c>
      <c r="C21" s="288" t="s">
        <v>195</v>
      </c>
      <c r="D21" s="220" t="s">
        <v>592</v>
      </c>
      <c r="E21" s="219"/>
      <c r="F21" s="282"/>
    </row>
    <row r="22" spans="2:6" ht="90" x14ac:dyDescent="0.25">
      <c r="B22" s="289"/>
      <c r="C22" s="289"/>
      <c r="D22" s="224" t="s">
        <v>609</v>
      </c>
      <c r="E22" s="222"/>
      <c r="F22" s="295"/>
    </row>
    <row r="23" spans="2:6" ht="123.75" x14ac:dyDescent="0.25">
      <c r="B23" s="289"/>
      <c r="C23" s="289"/>
      <c r="D23" s="224" t="s">
        <v>608</v>
      </c>
      <c r="E23" s="222"/>
      <c r="F23" s="295"/>
    </row>
    <row r="24" spans="2:6" ht="112.5" x14ac:dyDescent="0.25">
      <c r="B24" s="291"/>
      <c r="C24" s="291"/>
      <c r="D24" s="218" t="s">
        <v>607</v>
      </c>
      <c r="E24" s="217"/>
      <c r="F24" s="283"/>
    </row>
    <row r="25" spans="2:6" ht="33.75" x14ac:dyDescent="0.25">
      <c r="B25" s="288" t="s">
        <v>606</v>
      </c>
      <c r="C25" s="288" t="s">
        <v>196</v>
      </c>
      <c r="D25" s="220" t="s">
        <v>592</v>
      </c>
      <c r="E25" s="219"/>
      <c r="F25" s="282"/>
    </row>
    <row r="26" spans="2:6" ht="168.75" x14ac:dyDescent="0.25">
      <c r="B26" s="289"/>
      <c r="C26" s="289"/>
      <c r="D26" s="224" t="s">
        <v>605</v>
      </c>
      <c r="E26" s="222"/>
      <c r="F26" s="295"/>
    </row>
    <row r="27" spans="2:6" ht="168.75" x14ac:dyDescent="0.25">
      <c r="B27" s="289"/>
      <c r="C27" s="289"/>
      <c r="D27" s="224" t="s">
        <v>604</v>
      </c>
      <c r="E27" s="222"/>
      <c r="F27" s="295"/>
    </row>
    <row r="28" spans="2:6" ht="202.5" x14ac:dyDescent="0.25">
      <c r="B28" s="289"/>
      <c r="C28" s="289"/>
      <c r="D28" s="224" t="s">
        <v>603</v>
      </c>
      <c r="E28" s="222"/>
      <c r="F28" s="295"/>
    </row>
    <row r="29" spans="2:6" ht="90" x14ac:dyDescent="0.25">
      <c r="B29" s="289"/>
      <c r="C29" s="289"/>
      <c r="D29" s="224" t="s">
        <v>602</v>
      </c>
      <c r="E29" s="222"/>
      <c r="F29" s="295"/>
    </row>
    <row r="30" spans="2:6" ht="90" x14ac:dyDescent="0.25">
      <c r="B30" s="289"/>
      <c r="C30" s="289"/>
      <c r="D30" s="224" t="s">
        <v>601</v>
      </c>
      <c r="E30" s="222"/>
      <c r="F30" s="295"/>
    </row>
    <row r="31" spans="2:6" ht="101.25" x14ac:dyDescent="0.25">
      <c r="B31" s="290"/>
      <c r="C31" s="290"/>
      <c r="D31" s="218" t="s">
        <v>600</v>
      </c>
      <c r="E31" s="223"/>
      <c r="F31" s="283"/>
    </row>
    <row r="32" spans="2:6" ht="33.75" x14ac:dyDescent="0.25">
      <c r="B32" s="288" t="s">
        <v>599</v>
      </c>
      <c r="C32" s="292" t="s">
        <v>197</v>
      </c>
      <c r="D32" s="221" t="s">
        <v>592</v>
      </c>
      <c r="E32" s="219"/>
      <c r="F32" s="282"/>
    </row>
    <row r="33" spans="2:6" ht="168.75" x14ac:dyDescent="0.25">
      <c r="B33" s="289"/>
      <c r="C33" s="293"/>
      <c r="D33" s="221" t="s">
        <v>598</v>
      </c>
      <c r="E33" s="222"/>
      <c r="F33" s="295"/>
    </row>
    <row r="34" spans="2:6" ht="135" x14ac:dyDescent="0.25">
      <c r="B34" s="289"/>
      <c r="C34" s="293"/>
      <c r="D34" s="221" t="s">
        <v>597</v>
      </c>
      <c r="E34" s="222"/>
      <c r="F34" s="295"/>
    </row>
    <row r="35" spans="2:6" ht="168.75" x14ac:dyDescent="0.25">
      <c r="B35" s="289"/>
      <c r="C35" s="293"/>
      <c r="D35" s="221" t="s">
        <v>596</v>
      </c>
      <c r="E35" s="222"/>
      <c r="F35" s="295"/>
    </row>
    <row r="36" spans="2:6" ht="112.5" x14ac:dyDescent="0.25">
      <c r="B36" s="289"/>
      <c r="C36" s="293"/>
      <c r="D36" s="221" t="s">
        <v>595</v>
      </c>
      <c r="E36" s="222"/>
      <c r="F36" s="295"/>
    </row>
    <row r="37" spans="2:6" ht="112.5" x14ac:dyDescent="0.25">
      <c r="B37" s="291"/>
      <c r="C37" s="294"/>
      <c r="D37" s="221" t="s">
        <v>594</v>
      </c>
      <c r="E37" s="217"/>
      <c r="F37" s="283"/>
    </row>
    <row r="38" spans="2:6" ht="33.75" x14ac:dyDescent="0.25">
      <c r="B38" s="288" t="s">
        <v>593</v>
      </c>
      <c r="C38" s="288" t="s">
        <v>198</v>
      </c>
      <c r="D38" s="220" t="s">
        <v>592</v>
      </c>
      <c r="E38" s="219"/>
      <c r="F38" s="282"/>
    </row>
    <row r="39" spans="2:6" ht="112.5" x14ac:dyDescent="0.25">
      <c r="B39" s="291"/>
      <c r="C39" s="291"/>
      <c r="D39" s="218" t="s">
        <v>591</v>
      </c>
      <c r="E39" s="217"/>
      <c r="F39" s="283"/>
    </row>
  </sheetData>
  <mergeCells count="25">
    <mergeCell ref="F25:F31"/>
    <mergeCell ref="F32:F37"/>
    <mergeCell ref="F38:F39"/>
    <mergeCell ref="F10:F11"/>
    <mergeCell ref="F5:F7"/>
    <mergeCell ref="F8:F9"/>
    <mergeCell ref="F12:F20"/>
    <mergeCell ref="F21:F24"/>
    <mergeCell ref="B32:B37"/>
    <mergeCell ref="C32:C37"/>
    <mergeCell ref="B10:B11"/>
    <mergeCell ref="C10:C11"/>
    <mergeCell ref="B38:B39"/>
    <mergeCell ref="C38:C39"/>
    <mergeCell ref="B12:B20"/>
    <mergeCell ref="C12:C20"/>
    <mergeCell ref="B21:B24"/>
    <mergeCell ref="C21:C24"/>
    <mergeCell ref="E10:E11"/>
    <mergeCell ref="B25:B31"/>
    <mergeCell ref="C25:C31"/>
    <mergeCell ref="B5:B7"/>
    <mergeCell ref="C5:C7"/>
    <mergeCell ref="B8:B9"/>
    <mergeCell ref="C8:C9"/>
  </mergeCells>
  <printOptions horizontalCentered="1"/>
  <pageMargins left="0.19685039370078741" right="0.19685039370078741" top="0.62992125984251968" bottom="0.31496062992125984" header="0.31496062992125984" footer="0.15748031496062992"/>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E9597-0CAA-4B4D-9A22-42A9B7C717E2}">
  <dimension ref="B1:F112"/>
  <sheetViews>
    <sheetView workbookViewId="0">
      <selection activeCell="H17" sqref="H17"/>
    </sheetView>
  </sheetViews>
  <sheetFormatPr defaultColWidth="9" defaultRowHeight="15" x14ac:dyDescent="0.25"/>
  <cols>
    <col min="1" max="1" width="0.875" style="143" customWidth="1"/>
    <col min="2" max="2" width="10.875" style="143" customWidth="1"/>
    <col min="3" max="3" width="12.875" style="143" customWidth="1"/>
    <col min="4" max="4" width="72.875" style="143" customWidth="1"/>
    <col min="5" max="5" width="10" style="143" customWidth="1"/>
    <col min="6" max="6" width="13.375" style="143" bestFit="1" customWidth="1"/>
    <col min="7" max="16384" width="9" style="143"/>
  </cols>
  <sheetData>
    <row r="1" spans="2:6" ht="18.75" x14ac:dyDescent="0.3">
      <c r="B1" s="152" t="s">
        <v>405</v>
      </c>
      <c r="C1" s="144"/>
    </row>
    <row r="2" spans="2:6" ht="18.75" x14ac:dyDescent="0.3">
      <c r="B2" s="152" t="s">
        <v>404</v>
      </c>
      <c r="C2" s="144"/>
    </row>
    <row r="3" spans="2:6" ht="18.75" x14ac:dyDescent="0.3">
      <c r="B3" s="152" t="s">
        <v>698</v>
      </c>
      <c r="C3" s="144"/>
      <c r="F3" s="151" t="s">
        <v>697</v>
      </c>
    </row>
    <row r="4" spans="2:6" x14ac:dyDescent="0.25">
      <c r="B4" s="231" t="s">
        <v>401</v>
      </c>
      <c r="C4" s="232" t="s">
        <v>400</v>
      </c>
      <c r="D4" s="149" t="s">
        <v>399</v>
      </c>
      <c r="E4" s="231" t="s">
        <v>398</v>
      </c>
      <c r="F4" s="149" t="s">
        <v>397</v>
      </c>
    </row>
    <row r="5" spans="2:6" ht="109.5" customHeight="1" x14ac:dyDescent="0.25">
      <c r="B5" s="288" t="s">
        <v>696</v>
      </c>
      <c r="C5" s="288" t="s">
        <v>207</v>
      </c>
      <c r="D5" s="220" t="s">
        <v>695</v>
      </c>
      <c r="E5" s="296" t="s">
        <v>632</v>
      </c>
      <c r="F5" s="282"/>
    </row>
    <row r="6" spans="2:6" ht="11.25" hidden="1" customHeight="1" x14ac:dyDescent="0.25">
      <c r="B6" s="289"/>
      <c r="C6" s="289"/>
      <c r="D6" s="224"/>
      <c r="E6" s="297"/>
      <c r="F6" s="295"/>
    </row>
    <row r="7" spans="2:6" ht="9.9499999999999993" customHeight="1" x14ac:dyDescent="0.25">
      <c r="B7" s="289"/>
      <c r="C7" s="289"/>
      <c r="D7" s="224" t="s">
        <v>631</v>
      </c>
      <c r="E7" s="297"/>
      <c r="F7" s="295"/>
    </row>
    <row r="8" spans="2:6" ht="9.9499999999999993" customHeight="1" x14ac:dyDescent="0.25">
      <c r="B8" s="289"/>
      <c r="C8" s="289"/>
      <c r="D8" s="227" t="s">
        <v>691</v>
      </c>
      <c r="E8" s="297"/>
      <c r="F8" s="295"/>
    </row>
    <row r="9" spans="2:6" ht="9.9499999999999993" customHeight="1" x14ac:dyDescent="0.25">
      <c r="B9" s="289"/>
      <c r="C9" s="289"/>
      <c r="D9" s="227" t="s">
        <v>676</v>
      </c>
      <c r="E9" s="297"/>
      <c r="F9" s="295"/>
    </row>
    <row r="10" spans="2:6" ht="9.9499999999999993" customHeight="1" x14ac:dyDescent="0.25">
      <c r="B10" s="289"/>
      <c r="C10" s="289"/>
      <c r="D10" s="227" t="s">
        <v>690</v>
      </c>
      <c r="E10" s="297"/>
      <c r="F10" s="295"/>
    </row>
    <row r="11" spans="2:6" ht="9.9499999999999993" customHeight="1" x14ac:dyDescent="0.25">
      <c r="B11" s="289"/>
      <c r="C11" s="289"/>
      <c r="D11" s="227" t="s">
        <v>680</v>
      </c>
      <c r="E11" s="297"/>
      <c r="F11" s="295"/>
    </row>
    <row r="12" spans="2:6" ht="9.9499999999999993" customHeight="1" x14ac:dyDescent="0.25">
      <c r="B12" s="289"/>
      <c r="C12" s="289"/>
      <c r="D12" s="227" t="s">
        <v>658</v>
      </c>
      <c r="E12" s="297"/>
      <c r="F12" s="295"/>
    </row>
    <row r="13" spans="2:6" ht="9.9499999999999993" customHeight="1" x14ac:dyDescent="0.25">
      <c r="B13" s="289"/>
      <c r="C13" s="289"/>
      <c r="D13" s="227" t="s">
        <v>657</v>
      </c>
      <c r="E13" s="297"/>
      <c r="F13" s="295"/>
    </row>
    <row r="14" spans="2:6" ht="9.9499999999999993" customHeight="1" x14ac:dyDescent="0.25">
      <c r="B14" s="289"/>
      <c r="C14" s="289"/>
      <c r="D14" s="227" t="s">
        <v>656</v>
      </c>
      <c r="E14" s="297"/>
      <c r="F14" s="295"/>
    </row>
    <row r="15" spans="2:6" ht="9.9499999999999993" customHeight="1" x14ac:dyDescent="0.25">
      <c r="B15" s="289"/>
      <c r="C15" s="289"/>
      <c r="D15" s="227" t="s">
        <v>655</v>
      </c>
      <c r="E15" s="297"/>
      <c r="F15" s="295"/>
    </row>
    <row r="16" spans="2:6" ht="9.9499999999999993" customHeight="1" x14ac:dyDescent="0.25">
      <c r="B16" s="291"/>
      <c r="C16" s="291"/>
      <c r="D16" s="228" t="s">
        <v>654</v>
      </c>
      <c r="E16" s="298"/>
      <c r="F16" s="283"/>
    </row>
    <row r="17" spans="2:6" ht="110.25" customHeight="1" x14ac:dyDescent="0.25">
      <c r="B17" s="288" t="s">
        <v>694</v>
      </c>
      <c r="C17" s="288" t="s">
        <v>208</v>
      </c>
      <c r="D17" s="220" t="s">
        <v>693</v>
      </c>
      <c r="E17" s="296" t="s">
        <v>632</v>
      </c>
      <c r="F17" s="282"/>
    </row>
    <row r="18" spans="2:6" ht="50.25" customHeight="1" x14ac:dyDescent="0.25">
      <c r="B18" s="289"/>
      <c r="C18" s="289"/>
      <c r="D18" s="224" t="s">
        <v>692</v>
      </c>
      <c r="E18" s="297"/>
      <c r="F18" s="295"/>
    </row>
    <row r="19" spans="2:6" ht="11.25" customHeight="1" x14ac:dyDescent="0.25">
      <c r="B19" s="289"/>
      <c r="C19" s="289"/>
      <c r="D19" s="224" t="s">
        <v>631</v>
      </c>
      <c r="E19" s="297"/>
      <c r="F19" s="295"/>
    </row>
    <row r="20" spans="2:6" ht="9.9499999999999993" customHeight="1" x14ac:dyDescent="0.25">
      <c r="B20" s="289"/>
      <c r="C20" s="289"/>
      <c r="D20" s="227" t="s">
        <v>691</v>
      </c>
      <c r="E20" s="297"/>
      <c r="F20" s="295"/>
    </row>
    <row r="21" spans="2:6" ht="9.9499999999999993" customHeight="1" x14ac:dyDescent="0.25">
      <c r="B21" s="289"/>
      <c r="C21" s="289"/>
      <c r="D21" s="227" t="s">
        <v>676</v>
      </c>
      <c r="E21" s="297"/>
      <c r="F21" s="295"/>
    </row>
    <row r="22" spans="2:6" ht="9.9499999999999993" customHeight="1" x14ac:dyDescent="0.25">
      <c r="B22" s="289"/>
      <c r="C22" s="289"/>
      <c r="D22" s="227" t="s">
        <v>690</v>
      </c>
      <c r="E22" s="297"/>
      <c r="F22" s="295"/>
    </row>
    <row r="23" spans="2:6" ht="9.9499999999999993" customHeight="1" x14ac:dyDescent="0.25">
      <c r="B23" s="289"/>
      <c r="C23" s="289"/>
      <c r="D23" s="227" t="s">
        <v>680</v>
      </c>
      <c r="E23" s="297"/>
      <c r="F23" s="295"/>
    </row>
    <row r="24" spans="2:6" ht="9.9499999999999993" customHeight="1" x14ac:dyDescent="0.25">
      <c r="B24" s="289"/>
      <c r="C24" s="289"/>
      <c r="D24" s="227" t="s">
        <v>658</v>
      </c>
      <c r="E24" s="297"/>
      <c r="F24" s="295"/>
    </row>
    <row r="25" spans="2:6" ht="9.9499999999999993" customHeight="1" x14ac:dyDescent="0.25">
      <c r="B25" s="289"/>
      <c r="C25" s="289"/>
      <c r="D25" s="227" t="s">
        <v>657</v>
      </c>
      <c r="E25" s="297"/>
      <c r="F25" s="295"/>
    </row>
    <row r="26" spans="2:6" ht="9.9499999999999993" customHeight="1" x14ac:dyDescent="0.25">
      <c r="B26" s="289"/>
      <c r="C26" s="289"/>
      <c r="D26" s="227" t="s">
        <v>656</v>
      </c>
      <c r="E26" s="297"/>
      <c r="F26" s="295"/>
    </row>
    <row r="27" spans="2:6" ht="9.9499999999999993" customHeight="1" x14ac:dyDescent="0.25">
      <c r="B27" s="289"/>
      <c r="C27" s="289"/>
      <c r="D27" s="227" t="s">
        <v>655</v>
      </c>
      <c r="E27" s="297"/>
      <c r="F27" s="295"/>
    </row>
    <row r="28" spans="2:6" ht="9.9499999999999993" customHeight="1" x14ac:dyDescent="0.25">
      <c r="B28" s="289"/>
      <c r="C28" s="289"/>
      <c r="D28" s="227" t="s">
        <v>654</v>
      </c>
      <c r="E28" s="297"/>
      <c r="F28" s="295"/>
    </row>
    <row r="29" spans="2:6" ht="9.9499999999999993" customHeight="1" x14ac:dyDescent="0.25">
      <c r="B29" s="289"/>
      <c r="C29" s="289"/>
      <c r="D29" s="227" t="s">
        <v>630</v>
      </c>
      <c r="E29" s="297"/>
      <c r="F29" s="295"/>
    </row>
    <row r="30" spans="2:6" ht="27" customHeight="1" x14ac:dyDescent="0.25">
      <c r="B30" s="291"/>
      <c r="C30" s="291"/>
      <c r="D30" s="229" t="s">
        <v>689</v>
      </c>
      <c r="E30" s="298"/>
      <c r="F30" s="283"/>
    </row>
    <row r="31" spans="2:6" ht="54" customHeight="1" x14ac:dyDescent="0.25">
      <c r="B31" s="288" t="s">
        <v>688</v>
      </c>
      <c r="C31" s="288" t="s">
        <v>687</v>
      </c>
      <c r="D31" s="220" t="s">
        <v>686</v>
      </c>
      <c r="E31" s="296" t="s">
        <v>632</v>
      </c>
      <c r="F31" s="282"/>
    </row>
    <row r="32" spans="2:6" x14ac:dyDescent="0.25">
      <c r="B32" s="289"/>
      <c r="C32" s="289"/>
      <c r="D32" s="224" t="s">
        <v>631</v>
      </c>
      <c r="E32" s="297"/>
      <c r="F32" s="295"/>
    </row>
    <row r="33" spans="2:6" ht="9.9499999999999993" customHeight="1" x14ac:dyDescent="0.25">
      <c r="B33" s="289"/>
      <c r="C33" s="289"/>
      <c r="D33" s="227" t="s">
        <v>685</v>
      </c>
      <c r="E33" s="297"/>
      <c r="F33" s="295"/>
    </row>
    <row r="34" spans="2:6" ht="9.9499999999999993" customHeight="1" x14ac:dyDescent="0.25">
      <c r="B34" s="289"/>
      <c r="C34" s="289"/>
      <c r="D34" s="227" t="s">
        <v>684</v>
      </c>
      <c r="E34" s="297"/>
      <c r="F34" s="295"/>
    </row>
    <row r="35" spans="2:6" ht="9.9499999999999993" customHeight="1" x14ac:dyDescent="0.25">
      <c r="B35" s="289"/>
      <c r="C35" s="289"/>
      <c r="D35" s="227" t="s">
        <v>638</v>
      </c>
      <c r="E35" s="297"/>
      <c r="F35" s="295"/>
    </row>
    <row r="36" spans="2:6" ht="9.9499999999999993" customHeight="1" x14ac:dyDescent="0.25">
      <c r="B36" s="289"/>
      <c r="C36" s="289"/>
      <c r="D36" s="227" t="s">
        <v>637</v>
      </c>
      <c r="E36" s="297"/>
      <c r="F36" s="295"/>
    </row>
    <row r="37" spans="2:6" ht="9.9499999999999993" customHeight="1" x14ac:dyDescent="0.25">
      <c r="B37" s="299"/>
      <c r="C37" s="299"/>
      <c r="D37" s="227" t="s">
        <v>630</v>
      </c>
      <c r="E37" s="300"/>
      <c r="F37" s="295"/>
    </row>
    <row r="38" spans="2:6" ht="12" customHeight="1" x14ac:dyDescent="0.25">
      <c r="B38" s="290"/>
      <c r="C38" s="290"/>
      <c r="D38" s="218" t="s">
        <v>636</v>
      </c>
      <c r="E38" s="301"/>
      <c r="F38" s="283"/>
    </row>
    <row r="39" spans="2:6" ht="91.5" customHeight="1" x14ac:dyDescent="0.25">
      <c r="B39" s="288" t="s">
        <v>683</v>
      </c>
      <c r="C39" s="288" t="s">
        <v>210</v>
      </c>
      <c r="D39" s="220" t="s">
        <v>682</v>
      </c>
      <c r="E39" s="296" t="s">
        <v>632</v>
      </c>
      <c r="F39" s="200"/>
    </row>
    <row r="40" spans="2:6" x14ac:dyDescent="0.25">
      <c r="B40" s="289"/>
      <c r="C40" s="289"/>
      <c r="D40" s="224" t="s">
        <v>631</v>
      </c>
      <c r="E40" s="297"/>
      <c r="F40" s="230"/>
    </row>
    <row r="41" spans="2:6" ht="9.9499999999999993" customHeight="1" x14ac:dyDescent="0.25">
      <c r="B41" s="289"/>
      <c r="C41" s="289"/>
      <c r="D41" s="227" t="s">
        <v>681</v>
      </c>
      <c r="E41" s="297"/>
      <c r="F41" s="230"/>
    </row>
    <row r="42" spans="2:6" ht="9.9499999999999993" customHeight="1" x14ac:dyDescent="0.25">
      <c r="B42" s="289"/>
      <c r="C42" s="289"/>
      <c r="D42" s="227" t="s">
        <v>680</v>
      </c>
      <c r="E42" s="297"/>
      <c r="F42" s="230"/>
    </row>
    <row r="43" spans="2:6" ht="9.9499999999999993" customHeight="1" x14ac:dyDescent="0.25">
      <c r="B43" s="289"/>
      <c r="C43" s="289"/>
      <c r="D43" s="227" t="s">
        <v>658</v>
      </c>
      <c r="E43" s="297"/>
      <c r="F43" s="230"/>
    </row>
    <row r="44" spans="2:6" ht="9.9499999999999993" customHeight="1" x14ac:dyDescent="0.25">
      <c r="B44" s="289"/>
      <c r="C44" s="289"/>
      <c r="D44" s="227" t="s">
        <v>657</v>
      </c>
      <c r="E44" s="297"/>
      <c r="F44" s="230"/>
    </row>
    <row r="45" spans="2:6" ht="9.9499999999999993" customHeight="1" x14ac:dyDescent="0.25">
      <c r="B45" s="289"/>
      <c r="C45" s="289"/>
      <c r="D45" s="227" t="s">
        <v>656</v>
      </c>
      <c r="E45" s="297"/>
      <c r="F45" s="230"/>
    </row>
    <row r="46" spans="2:6" ht="9.9499999999999993" customHeight="1" x14ac:dyDescent="0.25">
      <c r="B46" s="289"/>
      <c r="C46" s="289"/>
      <c r="D46" s="227" t="s">
        <v>655</v>
      </c>
      <c r="E46" s="297"/>
      <c r="F46" s="230"/>
    </row>
    <row r="47" spans="2:6" x14ac:dyDescent="0.25">
      <c r="B47" s="291"/>
      <c r="C47" s="291"/>
      <c r="D47" s="228" t="s">
        <v>654</v>
      </c>
      <c r="E47" s="298"/>
      <c r="F47" s="199"/>
    </row>
    <row r="48" spans="2:6" ht="169.5" customHeight="1" x14ac:dyDescent="0.25">
      <c r="B48" s="288" t="s">
        <v>679</v>
      </c>
      <c r="C48" s="288" t="s">
        <v>211</v>
      </c>
      <c r="D48" s="220" t="s">
        <v>678</v>
      </c>
      <c r="E48" s="296" t="s">
        <v>632</v>
      </c>
      <c r="F48" s="282"/>
    </row>
    <row r="49" spans="2:6" x14ac:dyDescent="0.25">
      <c r="B49" s="289"/>
      <c r="C49" s="289"/>
      <c r="D49" s="224" t="s">
        <v>631</v>
      </c>
      <c r="E49" s="297"/>
      <c r="F49" s="295"/>
    </row>
    <row r="50" spans="2:6" ht="19.5" customHeight="1" x14ac:dyDescent="0.25">
      <c r="B50" s="289"/>
      <c r="C50" s="289"/>
      <c r="D50" s="227" t="s">
        <v>677</v>
      </c>
      <c r="E50" s="297"/>
      <c r="F50" s="295"/>
    </row>
    <row r="51" spans="2:6" ht="9.9499999999999993" customHeight="1" x14ac:dyDescent="0.25">
      <c r="B51" s="289"/>
      <c r="C51" s="289"/>
      <c r="D51" s="227" t="s">
        <v>676</v>
      </c>
      <c r="E51" s="297"/>
      <c r="F51" s="295"/>
    </row>
    <row r="52" spans="2:6" ht="10.5" customHeight="1" x14ac:dyDescent="0.25">
      <c r="B52" s="289"/>
      <c r="C52" s="289"/>
      <c r="D52" s="227" t="s">
        <v>675</v>
      </c>
      <c r="E52" s="297"/>
      <c r="F52" s="295"/>
    </row>
    <row r="53" spans="2:6" ht="22.5" customHeight="1" x14ac:dyDescent="0.25">
      <c r="B53" s="289"/>
      <c r="C53" s="289"/>
      <c r="D53" s="227" t="s">
        <v>674</v>
      </c>
      <c r="E53" s="297"/>
      <c r="F53" s="295"/>
    </row>
    <row r="54" spans="2:6" ht="21.75" customHeight="1" x14ac:dyDescent="0.25">
      <c r="B54" s="289"/>
      <c r="C54" s="289"/>
      <c r="D54" s="227" t="s">
        <v>673</v>
      </c>
      <c r="E54" s="297"/>
      <c r="F54" s="295"/>
    </row>
    <row r="55" spans="2:6" ht="9.9499999999999993" customHeight="1" x14ac:dyDescent="0.25">
      <c r="B55" s="289"/>
      <c r="C55" s="289"/>
      <c r="D55" s="227" t="s">
        <v>664</v>
      </c>
      <c r="E55" s="297"/>
      <c r="F55" s="295"/>
    </row>
    <row r="56" spans="2:6" ht="9.9499999999999993" customHeight="1" x14ac:dyDescent="0.25">
      <c r="B56" s="289"/>
      <c r="C56" s="289"/>
      <c r="D56" s="227" t="s">
        <v>663</v>
      </c>
      <c r="E56" s="297"/>
      <c r="F56" s="295"/>
    </row>
    <row r="57" spans="2:6" ht="9.9499999999999993" customHeight="1" x14ac:dyDescent="0.25">
      <c r="B57" s="289"/>
      <c r="C57" s="289"/>
      <c r="D57" s="227" t="s">
        <v>662</v>
      </c>
      <c r="E57" s="297"/>
      <c r="F57" s="295"/>
    </row>
    <row r="58" spans="2:6" ht="9.9499999999999993" customHeight="1" x14ac:dyDescent="0.25">
      <c r="B58" s="289"/>
      <c r="C58" s="289"/>
      <c r="D58" s="227" t="s">
        <v>672</v>
      </c>
      <c r="E58" s="297"/>
      <c r="F58" s="295"/>
    </row>
    <row r="59" spans="2:6" ht="9.9499999999999993" customHeight="1" x14ac:dyDescent="0.25">
      <c r="B59" s="289"/>
      <c r="C59" s="289"/>
      <c r="D59" s="227" t="s">
        <v>671</v>
      </c>
      <c r="E59" s="297"/>
      <c r="F59" s="295"/>
    </row>
    <row r="60" spans="2:6" ht="9.9499999999999993" customHeight="1" x14ac:dyDescent="0.25">
      <c r="B60" s="289"/>
      <c r="C60" s="289"/>
      <c r="D60" s="227" t="s">
        <v>670</v>
      </c>
      <c r="E60" s="297"/>
      <c r="F60" s="295"/>
    </row>
    <row r="61" spans="2:6" ht="9.9499999999999993" customHeight="1" x14ac:dyDescent="0.25">
      <c r="B61" s="289"/>
      <c r="C61" s="289"/>
      <c r="D61" s="227" t="s">
        <v>658</v>
      </c>
      <c r="E61" s="297"/>
      <c r="F61" s="295"/>
    </row>
    <row r="62" spans="2:6" ht="9.9499999999999993" customHeight="1" x14ac:dyDescent="0.25">
      <c r="B62" s="289"/>
      <c r="C62" s="289"/>
      <c r="D62" s="227" t="s">
        <v>657</v>
      </c>
      <c r="E62" s="297"/>
      <c r="F62" s="295"/>
    </row>
    <row r="63" spans="2:6" ht="9.9499999999999993" customHeight="1" x14ac:dyDescent="0.25">
      <c r="B63" s="289"/>
      <c r="C63" s="289"/>
      <c r="D63" s="227" t="s">
        <v>656</v>
      </c>
      <c r="E63" s="297"/>
      <c r="F63" s="295"/>
    </row>
    <row r="64" spans="2:6" ht="9.9499999999999993" customHeight="1" x14ac:dyDescent="0.25">
      <c r="B64" s="289"/>
      <c r="C64" s="289"/>
      <c r="D64" s="227" t="s">
        <v>655</v>
      </c>
      <c r="E64" s="297"/>
      <c r="F64" s="295"/>
    </row>
    <row r="65" spans="2:6" ht="9.9499999999999993" customHeight="1" x14ac:dyDescent="0.25">
      <c r="B65" s="289"/>
      <c r="C65" s="289"/>
      <c r="D65" s="227" t="s">
        <v>654</v>
      </c>
      <c r="E65" s="297"/>
      <c r="F65" s="295"/>
    </row>
    <row r="66" spans="2:6" ht="9.9499999999999993" customHeight="1" x14ac:dyDescent="0.25">
      <c r="B66" s="289"/>
      <c r="C66" s="289"/>
      <c r="D66" s="227" t="s">
        <v>630</v>
      </c>
      <c r="E66" s="297"/>
      <c r="F66" s="295"/>
    </row>
    <row r="67" spans="2:6" ht="24" customHeight="1" x14ac:dyDescent="0.25">
      <c r="B67" s="291"/>
      <c r="C67" s="291"/>
      <c r="D67" s="229" t="s">
        <v>669</v>
      </c>
      <c r="E67" s="298"/>
      <c r="F67" s="283"/>
    </row>
    <row r="68" spans="2:6" ht="153.75" customHeight="1" x14ac:dyDescent="0.25">
      <c r="B68" s="288" t="s">
        <v>668</v>
      </c>
      <c r="C68" s="288" t="s">
        <v>212</v>
      </c>
      <c r="D68" s="220" t="s">
        <v>667</v>
      </c>
      <c r="E68" s="296" t="s">
        <v>632</v>
      </c>
      <c r="F68" s="282"/>
    </row>
    <row r="69" spans="2:6" ht="15.75" customHeight="1" x14ac:dyDescent="0.25">
      <c r="B69" s="289"/>
      <c r="C69" s="289"/>
      <c r="D69" s="224" t="s">
        <v>631</v>
      </c>
      <c r="E69" s="297"/>
      <c r="F69" s="295"/>
    </row>
    <row r="70" spans="2:6" ht="9.9499999999999993" customHeight="1" x14ac:dyDescent="0.25">
      <c r="B70" s="289"/>
      <c r="C70" s="289"/>
      <c r="D70" s="227" t="s">
        <v>666</v>
      </c>
      <c r="E70" s="297"/>
      <c r="F70" s="295"/>
    </row>
    <row r="71" spans="2:6" ht="20.25" customHeight="1" x14ac:dyDescent="0.25">
      <c r="B71" s="289"/>
      <c r="C71" s="289"/>
      <c r="D71" s="227" t="s">
        <v>665</v>
      </c>
      <c r="E71" s="297"/>
      <c r="F71" s="295"/>
    </row>
    <row r="72" spans="2:6" ht="9.9499999999999993" customHeight="1" x14ac:dyDescent="0.25">
      <c r="B72" s="289"/>
      <c r="C72" s="289"/>
      <c r="D72" s="227" t="s">
        <v>664</v>
      </c>
      <c r="E72" s="297"/>
      <c r="F72" s="295"/>
    </row>
    <row r="73" spans="2:6" ht="9.9499999999999993" customHeight="1" x14ac:dyDescent="0.25">
      <c r="B73" s="289"/>
      <c r="C73" s="289"/>
      <c r="D73" s="227" t="s">
        <v>663</v>
      </c>
      <c r="E73" s="297"/>
      <c r="F73" s="295"/>
    </row>
    <row r="74" spans="2:6" ht="9.9499999999999993" customHeight="1" x14ac:dyDescent="0.25">
      <c r="B74" s="289"/>
      <c r="C74" s="289"/>
      <c r="D74" s="227" t="s">
        <v>662</v>
      </c>
      <c r="E74" s="297"/>
      <c r="F74" s="295"/>
    </row>
    <row r="75" spans="2:6" ht="9.9499999999999993" customHeight="1" x14ac:dyDescent="0.25">
      <c r="B75" s="289"/>
      <c r="C75" s="289"/>
      <c r="D75" s="227" t="s">
        <v>661</v>
      </c>
      <c r="E75" s="297"/>
      <c r="F75" s="295"/>
    </row>
    <row r="76" spans="2:6" ht="9.9499999999999993" customHeight="1" x14ac:dyDescent="0.25">
      <c r="B76" s="289"/>
      <c r="C76" s="289"/>
      <c r="D76" s="227" t="s">
        <v>660</v>
      </c>
      <c r="E76" s="297"/>
      <c r="F76" s="295"/>
    </row>
    <row r="77" spans="2:6" ht="21.75" customHeight="1" x14ac:dyDescent="0.25">
      <c r="B77" s="289"/>
      <c r="C77" s="289"/>
      <c r="D77" s="227" t="s">
        <v>659</v>
      </c>
      <c r="E77" s="297"/>
      <c r="F77" s="295"/>
    </row>
    <row r="78" spans="2:6" ht="9.9499999999999993" customHeight="1" x14ac:dyDescent="0.25">
      <c r="B78" s="289"/>
      <c r="C78" s="289"/>
      <c r="D78" s="227" t="s">
        <v>658</v>
      </c>
      <c r="E78" s="297"/>
      <c r="F78" s="295"/>
    </row>
    <row r="79" spans="2:6" ht="9.9499999999999993" customHeight="1" x14ac:dyDescent="0.25">
      <c r="B79" s="289"/>
      <c r="C79" s="289"/>
      <c r="D79" s="227" t="s">
        <v>657</v>
      </c>
      <c r="E79" s="297"/>
      <c r="F79" s="295"/>
    </row>
    <row r="80" spans="2:6" ht="9.9499999999999993" customHeight="1" x14ac:dyDescent="0.25">
      <c r="B80" s="289"/>
      <c r="C80" s="289"/>
      <c r="D80" s="227" t="s">
        <v>656</v>
      </c>
      <c r="E80" s="297"/>
      <c r="F80" s="295"/>
    </row>
    <row r="81" spans="2:6" ht="9.9499999999999993" customHeight="1" x14ac:dyDescent="0.25">
      <c r="B81" s="289"/>
      <c r="C81" s="289"/>
      <c r="D81" s="227" t="s">
        <v>655</v>
      </c>
      <c r="E81" s="297"/>
      <c r="F81" s="295"/>
    </row>
    <row r="82" spans="2:6" ht="9.9499999999999993" customHeight="1" x14ac:dyDescent="0.25">
      <c r="B82" s="291"/>
      <c r="C82" s="291"/>
      <c r="D82" s="228" t="s">
        <v>654</v>
      </c>
      <c r="E82" s="298"/>
      <c r="F82" s="283"/>
    </row>
    <row r="83" spans="2:6" ht="45" x14ac:dyDescent="0.25">
      <c r="B83" s="288" t="s">
        <v>653</v>
      </c>
      <c r="C83" s="288" t="s">
        <v>213</v>
      </c>
      <c r="D83" s="220" t="s">
        <v>652</v>
      </c>
      <c r="E83" s="296" t="s">
        <v>632</v>
      </c>
      <c r="F83" s="282"/>
    </row>
    <row r="84" spans="2:6" x14ac:dyDescent="0.25">
      <c r="B84" s="289"/>
      <c r="C84" s="289"/>
      <c r="D84" s="224" t="s">
        <v>631</v>
      </c>
      <c r="E84" s="297"/>
      <c r="F84" s="295"/>
    </row>
    <row r="85" spans="2:6" ht="20.25" customHeight="1" x14ac:dyDescent="0.25">
      <c r="B85" s="289"/>
      <c r="C85" s="289"/>
      <c r="D85" s="227" t="s">
        <v>651</v>
      </c>
      <c r="E85" s="297"/>
      <c r="F85" s="295"/>
    </row>
    <row r="86" spans="2:6" ht="9.9499999999999993" customHeight="1" x14ac:dyDescent="0.25">
      <c r="B86" s="289"/>
      <c r="C86" s="289"/>
      <c r="D86" s="227" t="s">
        <v>650</v>
      </c>
      <c r="E86" s="297"/>
      <c r="F86" s="295"/>
    </row>
    <row r="87" spans="2:6" ht="9.9499999999999993" customHeight="1" x14ac:dyDescent="0.25">
      <c r="B87" s="289"/>
      <c r="C87" s="289"/>
      <c r="D87" s="227" t="s">
        <v>638</v>
      </c>
      <c r="E87" s="297"/>
      <c r="F87" s="295"/>
    </row>
    <row r="88" spans="2:6" ht="9.9499999999999993" customHeight="1" x14ac:dyDescent="0.25">
      <c r="B88" s="289"/>
      <c r="C88" s="289"/>
      <c r="D88" s="227" t="s">
        <v>645</v>
      </c>
      <c r="E88" s="297"/>
      <c r="F88" s="295"/>
    </row>
    <row r="89" spans="2:6" ht="9.9499999999999993" customHeight="1" x14ac:dyDescent="0.25">
      <c r="B89" s="299"/>
      <c r="C89" s="299"/>
      <c r="D89" s="227" t="s">
        <v>630</v>
      </c>
      <c r="E89" s="300"/>
      <c r="F89" s="295"/>
    </row>
    <row r="90" spans="2:6" ht="9.9499999999999993" customHeight="1" x14ac:dyDescent="0.25">
      <c r="B90" s="290"/>
      <c r="C90" s="290"/>
      <c r="D90" s="218" t="s">
        <v>636</v>
      </c>
      <c r="E90" s="301"/>
      <c r="F90" s="283"/>
    </row>
    <row r="91" spans="2:6" ht="50.25" customHeight="1" x14ac:dyDescent="0.25">
      <c r="B91" s="288" t="s">
        <v>649</v>
      </c>
      <c r="C91" s="288" t="s">
        <v>214</v>
      </c>
      <c r="D91" s="220" t="s">
        <v>648</v>
      </c>
      <c r="E91" s="296" t="s">
        <v>632</v>
      </c>
      <c r="F91" s="282"/>
    </row>
    <row r="92" spans="2:6" ht="9.9499999999999993" customHeight="1" x14ac:dyDescent="0.25">
      <c r="B92" s="289"/>
      <c r="C92" s="289"/>
      <c r="D92" s="224" t="s">
        <v>631</v>
      </c>
      <c r="E92" s="297"/>
      <c r="F92" s="295"/>
    </row>
    <row r="93" spans="2:6" ht="9.9499999999999993" customHeight="1" x14ac:dyDescent="0.25">
      <c r="B93" s="289"/>
      <c r="C93" s="289"/>
      <c r="D93" s="227" t="s">
        <v>647</v>
      </c>
      <c r="E93" s="297"/>
      <c r="F93" s="295"/>
    </row>
    <row r="94" spans="2:6" ht="9.9499999999999993" customHeight="1" x14ac:dyDescent="0.25">
      <c r="B94" s="289"/>
      <c r="C94" s="289"/>
      <c r="D94" s="227" t="s">
        <v>646</v>
      </c>
      <c r="E94" s="297"/>
      <c r="F94" s="295"/>
    </row>
    <row r="95" spans="2:6" ht="9.9499999999999993" customHeight="1" x14ac:dyDescent="0.25">
      <c r="B95" s="289"/>
      <c r="C95" s="289"/>
      <c r="D95" s="227" t="s">
        <v>638</v>
      </c>
      <c r="E95" s="297"/>
      <c r="F95" s="295"/>
    </row>
    <row r="96" spans="2:6" ht="9.9499999999999993" customHeight="1" x14ac:dyDescent="0.25">
      <c r="B96" s="289"/>
      <c r="C96" s="289"/>
      <c r="D96" s="227" t="s">
        <v>645</v>
      </c>
      <c r="E96" s="297"/>
      <c r="F96" s="295"/>
    </row>
    <row r="97" spans="2:6" ht="9.9499999999999993" customHeight="1" x14ac:dyDescent="0.25">
      <c r="B97" s="289"/>
      <c r="C97" s="289"/>
      <c r="D97" s="227" t="s">
        <v>644</v>
      </c>
      <c r="E97" s="297"/>
      <c r="F97" s="295"/>
    </row>
    <row r="98" spans="2:6" ht="9.9499999999999993" customHeight="1" x14ac:dyDescent="0.25">
      <c r="B98" s="289"/>
      <c r="C98" s="289"/>
      <c r="D98" s="227" t="s">
        <v>643</v>
      </c>
      <c r="E98" s="297"/>
      <c r="F98" s="295"/>
    </row>
    <row r="99" spans="2:6" ht="9.9499999999999993" customHeight="1" x14ac:dyDescent="0.25">
      <c r="B99" s="289"/>
      <c r="C99" s="289"/>
      <c r="D99" s="227" t="s">
        <v>630</v>
      </c>
      <c r="E99" s="297"/>
      <c r="F99" s="295"/>
    </row>
    <row r="100" spans="2:6" ht="9.9499999999999993" customHeight="1" x14ac:dyDescent="0.25">
      <c r="B100" s="291"/>
      <c r="C100" s="291"/>
      <c r="D100" s="218" t="s">
        <v>636</v>
      </c>
      <c r="E100" s="298"/>
      <c r="F100" s="283"/>
    </row>
    <row r="101" spans="2:6" ht="49.5" customHeight="1" x14ac:dyDescent="0.25">
      <c r="B101" s="288" t="s">
        <v>642</v>
      </c>
      <c r="C101" s="288" t="s">
        <v>215</v>
      </c>
      <c r="D101" s="220" t="s">
        <v>641</v>
      </c>
      <c r="E101" s="296" t="s">
        <v>632</v>
      </c>
      <c r="F101" s="282"/>
    </row>
    <row r="102" spans="2:6" ht="9.9499999999999993" customHeight="1" x14ac:dyDescent="0.25">
      <c r="B102" s="289"/>
      <c r="C102" s="289"/>
      <c r="D102" s="224" t="s">
        <v>631</v>
      </c>
      <c r="E102" s="297"/>
      <c r="F102" s="295"/>
    </row>
    <row r="103" spans="2:6" ht="9.9499999999999993" customHeight="1" x14ac:dyDescent="0.25">
      <c r="B103" s="289"/>
      <c r="C103" s="289"/>
      <c r="D103" s="227" t="s">
        <v>640</v>
      </c>
      <c r="E103" s="297"/>
      <c r="F103" s="295"/>
    </row>
    <row r="104" spans="2:6" ht="9.9499999999999993" customHeight="1" x14ac:dyDescent="0.25">
      <c r="B104" s="289"/>
      <c r="C104" s="289"/>
      <c r="D104" s="227" t="s">
        <v>639</v>
      </c>
      <c r="E104" s="297"/>
      <c r="F104" s="295"/>
    </row>
    <row r="105" spans="2:6" ht="9.9499999999999993" customHeight="1" x14ac:dyDescent="0.25">
      <c r="B105" s="289"/>
      <c r="C105" s="289"/>
      <c r="D105" s="227" t="s">
        <v>638</v>
      </c>
      <c r="E105" s="297"/>
      <c r="F105" s="295"/>
    </row>
    <row r="106" spans="2:6" ht="9.9499999999999993" customHeight="1" x14ac:dyDescent="0.25">
      <c r="B106" s="289"/>
      <c r="C106" s="289"/>
      <c r="D106" s="227" t="s">
        <v>637</v>
      </c>
      <c r="E106" s="297"/>
      <c r="F106" s="295"/>
    </row>
    <row r="107" spans="2:6" ht="9.9499999999999993" customHeight="1" x14ac:dyDescent="0.25">
      <c r="B107" s="289"/>
      <c r="C107" s="289"/>
      <c r="D107" s="227" t="s">
        <v>630</v>
      </c>
      <c r="E107" s="297"/>
      <c r="F107" s="295"/>
    </row>
    <row r="108" spans="2:6" ht="9.9499999999999993" customHeight="1" x14ac:dyDescent="0.25">
      <c r="B108" s="291"/>
      <c r="C108" s="291"/>
      <c r="D108" s="218" t="s">
        <v>636</v>
      </c>
      <c r="E108" s="298"/>
      <c r="F108" s="283"/>
    </row>
    <row r="109" spans="2:6" ht="115.5" customHeight="1" x14ac:dyDescent="0.25">
      <c r="B109" s="288" t="s">
        <v>635</v>
      </c>
      <c r="C109" s="288" t="s">
        <v>634</v>
      </c>
      <c r="D109" s="220" t="s">
        <v>633</v>
      </c>
      <c r="E109" s="296" t="s">
        <v>632</v>
      </c>
      <c r="F109" s="282"/>
    </row>
    <row r="110" spans="2:6" ht="9.9499999999999993" customHeight="1" x14ac:dyDescent="0.25">
      <c r="B110" s="289"/>
      <c r="C110" s="289"/>
      <c r="D110" s="224" t="s">
        <v>631</v>
      </c>
      <c r="E110" s="297"/>
      <c r="F110" s="295"/>
    </row>
    <row r="111" spans="2:6" ht="9.9499999999999993" customHeight="1" x14ac:dyDescent="0.25">
      <c r="B111" s="289"/>
      <c r="C111" s="289"/>
      <c r="D111" s="227" t="s">
        <v>630</v>
      </c>
      <c r="E111" s="297"/>
      <c r="F111" s="295"/>
    </row>
    <row r="112" spans="2:6" ht="9.9499999999999993" customHeight="1" x14ac:dyDescent="0.25">
      <c r="B112" s="291"/>
      <c r="C112" s="291"/>
      <c r="D112" s="226" t="s">
        <v>629</v>
      </c>
      <c r="E112" s="298"/>
      <c r="F112" s="283"/>
    </row>
  </sheetData>
  <mergeCells count="39">
    <mergeCell ref="B83:B90"/>
    <mergeCell ref="C83:C90"/>
    <mergeCell ref="E83:E90"/>
    <mergeCell ref="B39:B47"/>
    <mergeCell ref="C39:C47"/>
    <mergeCell ref="E39:E47"/>
    <mergeCell ref="B48:B67"/>
    <mergeCell ref="C48:C67"/>
    <mergeCell ref="E48:E67"/>
    <mergeCell ref="B68:B82"/>
    <mergeCell ref="C68:C82"/>
    <mergeCell ref="E68:E82"/>
    <mergeCell ref="B109:B112"/>
    <mergeCell ref="C109:C112"/>
    <mergeCell ref="E109:E112"/>
    <mergeCell ref="B91:B100"/>
    <mergeCell ref="C91:C100"/>
    <mergeCell ref="E91:E100"/>
    <mergeCell ref="B101:B108"/>
    <mergeCell ref="C101:C108"/>
    <mergeCell ref="E101:E108"/>
    <mergeCell ref="B31:B38"/>
    <mergeCell ref="C31:C38"/>
    <mergeCell ref="E31:E38"/>
    <mergeCell ref="F5:F16"/>
    <mergeCell ref="F17:F30"/>
    <mergeCell ref="F31:F38"/>
    <mergeCell ref="B5:B16"/>
    <mergeCell ref="C5:C16"/>
    <mergeCell ref="E5:E16"/>
    <mergeCell ref="B17:B30"/>
    <mergeCell ref="C17:C30"/>
    <mergeCell ref="F101:F108"/>
    <mergeCell ref="F109:F112"/>
    <mergeCell ref="F48:F67"/>
    <mergeCell ref="F68:F82"/>
    <mergeCell ref="E17:E30"/>
    <mergeCell ref="F83:F90"/>
    <mergeCell ref="F91:F100"/>
  </mergeCells>
  <printOptions horizontalCentered="1"/>
  <pageMargins left="0.19685039370078741" right="0.19685039370078741" top="0.62992125984251968" bottom="0.31496062992125984" header="0.31496062992125984" footer="0.15748031496062992"/>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F361C-2D52-4CB7-9E4C-74C1AEFBBB55}">
  <sheetPr>
    <pageSetUpPr fitToPage="1"/>
  </sheetPr>
  <dimension ref="B1:F41"/>
  <sheetViews>
    <sheetView zoomScale="85" zoomScaleNormal="85" workbookViewId="0">
      <selection activeCell="B3" sqref="B3"/>
    </sheetView>
  </sheetViews>
  <sheetFormatPr defaultColWidth="9" defaultRowHeight="15" x14ac:dyDescent="0.25"/>
  <cols>
    <col min="1" max="1" width="0.625" style="143" customWidth="1"/>
    <col min="2" max="2" width="12.875" style="153" customWidth="1"/>
    <col min="3" max="3" width="35.75" style="144" customWidth="1"/>
    <col min="4" max="4" width="99.625" style="143"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766</v>
      </c>
      <c r="F3" s="151" t="s">
        <v>765</v>
      </c>
    </row>
    <row r="4" spans="2:6" x14ac:dyDescent="0.25">
      <c r="B4" s="149" t="s">
        <v>401</v>
      </c>
      <c r="C4" s="150" t="s">
        <v>400</v>
      </c>
      <c r="D4" s="149" t="s">
        <v>399</v>
      </c>
      <c r="E4" s="149" t="s">
        <v>398</v>
      </c>
      <c r="F4" s="149" t="s">
        <v>397</v>
      </c>
    </row>
    <row r="5" spans="2:6" ht="135" x14ac:dyDescent="0.25">
      <c r="B5" s="241" t="s">
        <v>764</v>
      </c>
      <c r="C5" s="240" t="s">
        <v>252</v>
      </c>
      <c r="D5" s="238" t="s">
        <v>763</v>
      </c>
      <c r="E5" s="211" t="s">
        <v>699</v>
      </c>
      <c r="F5" s="239"/>
    </row>
    <row r="6" spans="2:6" ht="135" x14ac:dyDescent="0.25">
      <c r="B6" s="241" t="s">
        <v>762</v>
      </c>
      <c r="C6" s="240" t="s">
        <v>253</v>
      </c>
      <c r="D6" s="238" t="s">
        <v>752</v>
      </c>
      <c r="E6" s="211" t="s">
        <v>699</v>
      </c>
      <c r="F6" s="239"/>
    </row>
    <row r="7" spans="2:6" ht="270" x14ac:dyDescent="0.25">
      <c r="B7" s="236" t="s">
        <v>761</v>
      </c>
      <c r="C7" s="235" t="s">
        <v>254</v>
      </c>
      <c r="D7" s="234" t="s">
        <v>759</v>
      </c>
      <c r="E7" s="211" t="s">
        <v>699</v>
      </c>
      <c r="F7" s="233"/>
    </row>
    <row r="8" spans="2:6" ht="270" x14ac:dyDescent="0.25">
      <c r="B8" s="236" t="s">
        <v>760</v>
      </c>
      <c r="C8" s="235" t="s">
        <v>255</v>
      </c>
      <c r="D8" s="234" t="s">
        <v>759</v>
      </c>
      <c r="E8" s="211" t="s">
        <v>699</v>
      </c>
      <c r="F8" s="233"/>
    </row>
    <row r="9" spans="2:6" ht="135" x14ac:dyDescent="0.25">
      <c r="B9" s="236" t="s">
        <v>758</v>
      </c>
      <c r="C9" s="235" t="s">
        <v>256</v>
      </c>
      <c r="D9" s="238" t="s">
        <v>757</v>
      </c>
      <c r="E9" s="211" t="s">
        <v>699</v>
      </c>
      <c r="F9" s="233"/>
    </row>
    <row r="10" spans="2:6" ht="135" x14ac:dyDescent="0.25">
      <c r="B10" s="236" t="s">
        <v>756</v>
      </c>
      <c r="C10" s="235" t="s">
        <v>257</v>
      </c>
      <c r="D10" s="234" t="s">
        <v>755</v>
      </c>
      <c r="E10" s="211" t="s">
        <v>699</v>
      </c>
      <c r="F10" s="233"/>
    </row>
    <row r="11" spans="2:6" ht="135" x14ac:dyDescent="0.25">
      <c r="B11" s="236" t="s">
        <v>754</v>
      </c>
      <c r="C11" s="235" t="s">
        <v>258</v>
      </c>
      <c r="D11" s="234" t="s">
        <v>727</v>
      </c>
      <c r="E11" s="211" t="s">
        <v>699</v>
      </c>
      <c r="F11" s="233"/>
    </row>
    <row r="12" spans="2:6" ht="135" x14ac:dyDescent="0.25">
      <c r="B12" s="236" t="s">
        <v>753</v>
      </c>
      <c r="C12" s="235" t="s">
        <v>262</v>
      </c>
      <c r="D12" s="238" t="s">
        <v>752</v>
      </c>
      <c r="E12" s="211" t="s">
        <v>699</v>
      </c>
      <c r="F12" s="233"/>
    </row>
    <row r="13" spans="2:6" ht="135" x14ac:dyDescent="0.25">
      <c r="B13" s="236" t="s">
        <v>751</v>
      </c>
      <c r="C13" s="235" t="s">
        <v>259</v>
      </c>
      <c r="D13" s="238" t="s">
        <v>750</v>
      </c>
      <c r="E13" s="211" t="s">
        <v>699</v>
      </c>
      <c r="F13" s="233"/>
    </row>
    <row r="14" spans="2:6" ht="210" x14ac:dyDescent="0.25">
      <c r="B14" s="236" t="s">
        <v>749</v>
      </c>
      <c r="C14" s="235" t="s">
        <v>260</v>
      </c>
      <c r="D14" s="234" t="s">
        <v>748</v>
      </c>
      <c r="E14" s="211" t="s">
        <v>699</v>
      </c>
      <c r="F14" s="233"/>
    </row>
    <row r="15" spans="2:6" ht="135" x14ac:dyDescent="0.25">
      <c r="B15" s="236" t="s">
        <v>747</v>
      </c>
      <c r="C15" s="235" t="s">
        <v>261</v>
      </c>
      <c r="D15" s="234" t="s">
        <v>746</v>
      </c>
      <c r="E15" s="211" t="s">
        <v>699</v>
      </c>
      <c r="F15" s="233"/>
    </row>
    <row r="16" spans="2:6" ht="135" x14ac:dyDescent="0.25">
      <c r="B16" s="236" t="s">
        <v>745</v>
      </c>
      <c r="C16" s="235" t="s">
        <v>263</v>
      </c>
      <c r="D16" s="234" t="s">
        <v>744</v>
      </c>
      <c r="E16" s="211" t="s">
        <v>699</v>
      </c>
      <c r="F16" s="233"/>
    </row>
    <row r="17" spans="2:6" ht="270" x14ac:dyDescent="0.25">
      <c r="B17" s="236" t="s">
        <v>743</v>
      </c>
      <c r="C17" s="235" t="s">
        <v>264</v>
      </c>
      <c r="D17" s="234" t="s">
        <v>742</v>
      </c>
      <c r="E17" s="211" t="s">
        <v>699</v>
      </c>
      <c r="F17" s="233"/>
    </row>
    <row r="18" spans="2:6" ht="255" x14ac:dyDescent="0.25">
      <c r="B18" s="236" t="s">
        <v>741</v>
      </c>
      <c r="C18" s="235" t="s">
        <v>265</v>
      </c>
      <c r="D18" s="234" t="s">
        <v>740</v>
      </c>
      <c r="E18" s="211" t="s">
        <v>699</v>
      </c>
      <c r="F18" s="233"/>
    </row>
    <row r="19" spans="2:6" ht="195" x14ac:dyDescent="0.25">
      <c r="B19" s="236" t="s">
        <v>739</v>
      </c>
      <c r="C19" s="235" t="s">
        <v>389</v>
      </c>
      <c r="D19" s="234" t="s">
        <v>738</v>
      </c>
      <c r="E19" s="211" t="s">
        <v>699</v>
      </c>
      <c r="F19" s="233"/>
    </row>
    <row r="20" spans="2:6" ht="135" x14ac:dyDescent="0.25">
      <c r="B20" s="236" t="s">
        <v>737</v>
      </c>
      <c r="C20" s="235" t="s">
        <v>266</v>
      </c>
      <c r="D20" s="234" t="s">
        <v>736</v>
      </c>
      <c r="E20" s="211" t="s">
        <v>699</v>
      </c>
      <c r="F20" s="233"/>
    </row>
    <row r="21" spans="2:6" ht="135" x14ac:dyDescent="0.25">
      <c r="B21" s="236" t="s">
        <v>735</v>
      </c>
      <c r="C21" s="235" t="s">
        <v>267</v>
      </c>
      <c r="D21" s="234" t="s">
        <v>715</v>
      </c>
      <c r="E21" s="211" t="s">
        <v>699</v>
      </c>
      <c r="F21" s="233"/>
    </row>
    <row r="22" spans="2:6" ht="135" x14ac:dyDescent="0.25">
      <c r="B22" s="236" t="s">
        <v>734</v>
      </c>
      <c r="C22" s="235" t="s">
        <v>268</v>
      </c>
      <c r="D22" s="234" t="s">
        <v>733</v>
      </c>
      <c r="E22" s="211" t="s">
        <v>699</v>
      </c>
      <c r="F22" s="233"/>
    </row>
    <row r="23" spans="2:6" ht="255" x14ac:dyDescent="0.25">
      <c r="B23" s="236" t="s">
        <v>732</v>
      </c>
      <c r="C23" s="235" t="s">
        <v>269</v>
      </c>
      <c r="D23" s="234" t="s">
        <v>731</v>
      </c>
      <c r="E23" s="211" t="s">
        <v>699</v>
      </c>
      <c r="F23" s="233"/>
    </row>
    <row r="24" spans="2:6" ht="255" x14ac:dyDescent="0.25">
      <c r="B24" s="236" t="s">
        <v>730</v>
      </c>
      <c r="C24" s="235" t="s">
        <v>270</v>
      </c>
      <c r="D24" s="234" t="s">
        <v>729</v>
      </c>
      <c r="E24" s="211" t="s">
        <v>699</v>
      </c>
      <c r="F24" s="233"/>
    </row>
    <row r="25" spans="2:6" ht="135" x14ac:dyDescent="0.25">
      <c r="B25" s="236" t="s">
        <v>728</v>
      </c>
      <c r="C25" s="235" t="s">
        <v>271</v>
      </c>
      <c r="D25" s="234" t="s">
        <v>727</v>
      </c>
      <c r="E25" s="211" t="s">
        <v>699</v>
      </c>
      <c r="F25" s="233"/>
    </row>
    <row r="26" spans="2:6" ht="285" x14ac:dyDescent="0.25">
      <c r="B26" s="236" t="s">
        <v>726</v>
      </c>
      <c r="C26" s="235" t="s">
        <v>272</v>
      </c>
      <c r="D26" s="234" t="s">
        <v>724</v>
      </c>
      <c r="E26" s="211" t="s">
        <v>699</v>
      </c>
      <c r="F26" s="233"/>
    </row>
    <row r="27" spans="2:6" ht="285" x14ac:dyDescent="0.25">
      <c r="B27" s="236" t="s">
        <v>725</v>
      </c>
      <c r="C27" s="235" t="s">
        <v>273</v>
      </c>
      <c r="D27" s="234" t="s">
        <v>724</v>
      </c>
      <c r="E27" s="211" t="s">
        <v>699</v>
      </c>
      <c r="F27" s="233"/>
    </row>
    <row r="28" spans="2:6" ht="285" x14ac:dyDescent="0.25">
      <c r="B28" s="236" t="s">
        <v>723</v>
      </c>
      <c r="C28" s="235" t="s">
        <v>274</v>
      </c>
      <c r="D28" s="234" t="s">
        <v>722</v>
      </c>
      <c r="E28" s="211" t="s">
        <v>699</v>
      </c>
      <c r="F28" s="233"/>
    </row>
    <row r="29" spans="2:6" ht="135" x14ac:dyDescent="0.25">
      <c r="B29" s="236" t="s">
        <v>721</v>
      </c>
      <c r="C29" s="235" t="s">
        <v>275</v>
      </c>
      <c r="D29" s="234" t="s">
        <v>720</v>
      </c>
      <c r="E29" s="211" t="s">
        <v>699</v>
      </c>
      <c r="F29" s="233"/>
    </row>
    <row r="30" spans="2:6" ht="135" x14ac:dyDescent="0.25">
      <c r="B30" s="236" t="s">
        <v>719</v>
      </c>
      <c r="C30" s="235" t="s">
        <v>276</v>
      </c>
      <c r="D30" s="234" t="s">
        <v>718</v>
      </c>
      <c r="E30" s="211" t="s">
        <v>699</v>
      </c>
      <c r="F30" s="233"/>
    </row>
    <row r="31" spans="2:6" ht="135" x14ac:dyDescent="0.25">
      <c r="B31" s="236" t="s">
        <v>717</v>
      </c>
      <c r="C31" s="235" t="s">
        <v>277</v>
      </c>
      <c r="D31" s="234" t="s">
        <v>715</v>
      </c>
      <c r="E31" s="211" t="s">
        <v>699</v>
      </c>
      <c r="F31" s="233"/>
    </row>
    <row r="32" spans="2:6" ht="135" x14ac:dyDescent="0.25">
      <c r="B32" s="236" t="s">
        <v>716</v>
      </c>
      <c r="C32" s="235" t="s">
        <v>278</v>
      </c>
      <c r="D32" s="234" t="s">
        <v>715</v>
      </c>
      <c r="E32" s="211" t="s">
        <v>699</v>
      </c>
      <c r="F32" s="233"/>
    </row>
    <row r="33" spans="2:6" ht="135" x14ac:dyDescent="0.25">
      <c r="B33" s="236" t="s">
        <v>714</v>
      </c>
      <c r="C33" s="235" t="s">
        <v>279</v>
      </c>
      <c r="D33" s="234" t="s">
        <v>713</v>
      </c>
      <c r="E33" s="211" t="s">
        <v>699</v>
      </c>
      <c r="F33" s="233"/>
    </row>
    <row r="34" spans="2:6" ht="135" x14ac:dyDescent="0.25">
      <c r="B34" s="236" t="s">
        <v>712</v>
      </c>
      <c r="C34" s="235" t="s">
        <v>280</v>
      </c>
      <c r="D34" s="234" t="s">
        <v>711</v>
      </c>
      <c r="E34" s="211" t="s">
        <v>699</v>
      </c>
      <c r="F34" s="233"/>
    </row>
    <row r="35" spans="2:6" ht="135" x14ac:dyDescent="0.25">
      <c r="B35" s="236" t="s">
        <v>710</v>
      </c>
      <c r="C35" s="235" t="s">
        <v>281</v>
      </c>
      <c r="D35" s="234" t="s">
        <v>709</v>
      </c>
      <c r="E35" s="211" t="s">
        <v>699</v>
      </c>
      <c r="F35" s="233"/>
    </row>
    <row r="36" spans="2:6" ht="150" x14ac:dyDescent="0.25">
      <c r="B36" s="236" t="s">
        <v>708</v>
      </c>
      <c r="C36" s="235" t="s">
        <v>282</v>
      </c>
      <c r="D36" s="237" t="s">
        <v>700</v>
      </c>
      <c r="E36" s="211" t="s">
        <v>699</v>
      </c>
      <c r="F36" s="233"/>
    </row>
    <row r="37" spans="2:6" ht="150" x14ac:dyDescent="0.25">
      <c r="B37" s="236" t="s">
        <v>707</v>
      </c>
      <c r="C37" s="235" t="s">
        <v>283</v>
      </c>
      <c r="D37" s="237" t="s">
        <v>700</v>
      </c>
      <c r="E37" s="211" t="s">
        <v>699</v>
      </c>
      <c r="F37" s="233"/>
    </row>
    <row r="38" spans="2:6" ht="135" x14ac:dyDescent="0.25">
      <c r="B38" s="236" t="s">
        <v>706</v>
      </c>
      <c r="C38" s="235" t="s">
        <v>284</v>
      </c>
      <c r="D38" s="234" t="s">
        <v>705</v>
      </c>
      <c r="E38" s="211" t="s">
        <v>699</v>
      </c>
      <c r="F38" s="233"/>
    </row>
    <row r="39" spans="2:6" ht="150" x14ac:dyDescent="0.25">
      <c r="B39" s="236" t="s">
        <v>704</v>
      </c>
      <c r="C39" s="235" t="s">
        <v>285</v>
      </c>
      <c r="D39" s="234" t="s">
        <v>700</v>
      </c>
      <c r="E39" s="211" t="s">
        <v>699</v>
      </c>
      <c r="F39" s="233"/>
    </row>
    <row r="40" spans="2:6" ht="150" x14ac:dyDescent="0.25">
      <c r="B40" s="236" t="s">
        <v>703</v>
      </c>
      <c r="C40" s="235" t="s">
        <v>286</v>
      </c>
      <c r="D40" s="234" t="s">
        <v>702</v>
      </c>
      <c r="E40" s="211" t="s">
        <v>699</v>
      </c>
      <c r="F40" s="233"/>
    </row>
    <row r="41" spans="2:6" ht="150" x14ac:dyDescent="0.25">
      <c r="B41" s="236" t="s">
        <v>701</v>
      </c>
      <c r="C41" s="235" t="s">
        <v>287</v>
      </c>
      <c r="D41" s="234" t="s">
        <v>700</v>
      </c>
      <c r="E41" s="211" t="s">
        <v>699</v>
      </c>
      <c r="F41" s="233"/>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E65E7-249B-49A5-83A9-8300BBF7BE4F}">
  <sheetPr>
    <pageSetUpPr fitToPage="1"/>
  </sheetPr>
  <dimension ref="B1:F8"/>
  <sheetViews>
    <sheetView zoomScale="70" zoomScaleNormal="70" workbookViewId="0">
      <selection activeCell="D15" sqref="D15"/>
    </sheetView>
  </sheetViews>
  <sheetFormatPr defaultColWidth="9" defaultRowHeight="15" x14ac:dyDescent="0.25"/>
  <cols>
    <col min="1" max="1" width="0.625" style="143" customWidth="1"/>
    <col min="2" max="2" width="12.875" style="153" customWidth="1"/>
    <col min="3" max="3" width="35.75" style="144" customWidth="1"/>
    <col min="4" max="4" width="99.625" style="143"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766</v>
      </c>
      <c r="F3" s="151" t="s">
        <v>765</v>
      </c>
    </row>
    <row r="4" spans="2:6" x14ac:dyDescent="0.25">
      <c r="B4" s="149" t="s">
        <v>401</v>
      </c>
      <c r="C4" s="150" t="s">
        <v>400</v>
      </c>
      <c r="D4" s="149" t="s">
        <v>399</v>
      </c>
      <c r="E4" s="149" t="s">
        <v>398</v>
      </c>
      <c r="F4" s="149" t="s">
        <v>397</v>
      </c>
    </row>
    <row r="5" spans="2:6" ht="135" x14ac:dyDescent="0.25">
      <c r="B5" s="214" t="s">
        <v>775</v>
      </c>
      <c r="C5" s="213" t="s">
        <v>774</v>
      </c>
      <c r="D5" s="212" t="s">
        <v>773</v>
      </c>
      <c r="E5" s="211" t="s">
        <v>699</v>
      </c>
      <c r="F5" s="195"/>
    </row>
    <row r="6" spans="2:6" ht="135" x14ac:dyDescent="0.25">
      <c r="B6" s="214" t="s">
        <v>772</v>
      </c>
      <c r="C6" s="213" t="s">
        <v>293</v>
      </c>
      <c r="D6" s="212" t="s">
        <v>771</v>
      </c>
      <c r="E6" s="211" t="s">
        <v>699</v>
      </c>
      <c r="F6" s="195"/>
    </row>
    <row r="7" spans="2:6" ht="135" x14ac:dyDescent="0.25">
      <c r="B7" s="214" t="s">
        <v>770</v>
      </c>
      <c r="C7" s="213" t="s">
        <v>294</v>
      </c>
      <c r="D7" s="215" t="s">
        <v>769</v>
      </c>
      <c r="E7" s="211" t="s">
        <v>699</v>
      </c>
      <c r="F7" s="195"/>
    </row>
    <row r="8" spans="2:6" ht="135" x14ac:dyDescent="0.25">
      <c r="B8" s="214" t="s">
        <v>768</v>
      </c>
      <c r="C8" s="213" t="s">
        <v>295</v>
      </c>
      <c r="D8" s="212" t="s">
        <v>767</v>
      </c>
      <c r="E8" s="211" t="s">
        <v>699</v>
      </c>
      <c r="F8" s="195"/>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46"/>
  <sheetViews>
    <sheetView topLeftCell="E1" zoomScale="85" zoomScaleNormal="85" workbookViewId="0">
      <selection activeCell="K2" sqref="K2:L2"/>
    </sheetView>
  </sheetViews>
  <sheetFormatPr defaultRowHeight="11.25" x14ac:dyDescent="0.2"/>
  <cols>
    <col min="1" max="1" width="2.75" style="56" hidden="1" customWidth="1"/>
    <col min="2" max="2" width="7.5" style="56" customWidth="1"/>
    <col min="3" max="3" width="9.25" style="56" customWidth="1"/>
    <col min="4" max="4" width="8.75" style="56" customWidth="1"/>
    <col min="5" max="5" width="10" style="56" customWidth="1"/>
    <col min="6" max="6" width="64.875" style="56" customWidth="1"/>
    <col min="7" max="7" width="7.875" style="57" customWidth="1"/>
    <col min="8" max="8" width="11.375" style="57" customWidth="1"/>
    <col min="9" max="9" width="10.375" style="57" customWidth="1"/>
    <col min="10" max="10" width="8.875" style="57" customWidth="1"/>
    <col min="11" max="11" width="11.25" style="57" customWidth="1"/>
    <col min="12" max="12" width="16.625" style="57" customWidth="1"/>
    <col min="13" max="14" width="24.75" style="56" customWidth="1"/>
    <col min="15" max="15" width="8" style="56" customWidth="1"/>
    <col min="16" max="256" width="9" style="56"/>
    <col min="257" max="257" width="0" style="56" hidden="1" customWidth="1"/>
    <col min="258" max="258" width="7.5" style="56" customWidth="1"/>
    <col min="259" max="259" width="9.25" style="56" customWidth="1"/>
    <col min="260" max="260" width="8.75" style="56" customWidth="1"/>
    <col min="261" max="261" width="10" style="56" customWidth="1"/>
    <col min="262" max="262" width="64.875" style="56" customWidth="1"/>
    <col min="263" max="263" width="7.875" style="56" customWidth="1"/>
    <col min="264" max="264" width="11.375" style="56" customWidth="1"/>
    <col min="265" max="265" width="10.375" style="56" customWidth="1"/>
    <col min="266" max="266" width="8.875" style="56" customWidth="1"/>
    <col min="267" max="267" width="11.25" style="56" customWidth="1"/>
    <col min="268" max="268" width="16.625" style="56" customWidth="1"/>
    <col min="269" max="270" width="24.75" style="56" customWidth="1"/>
    <col min="271" max="271" width="8" style="56" customWidth="1"/>
    <col min="272" max="512" width="9" style="56"/>
    <col min="513" max="513" width="0" style="56" hidden="1" customWidth="1"/>
    <col min="514" max="514" width="7.5" style="56" customWidth="1"/>
    <col min="515" max="515" width="9.25" style="56" customWidth="1"/>
    <col min="516" max="516" width="8.75" style="56" customWidth="1"/>
    <col min="517" max="517" width="10" style="56" customWidth="1"/>
    <col min="518" max="518" width="64.875" style="56" customWidth="1"/>
    <col min="519" max="519" width="7.875" style="56" customWidth="1"/>
    <col min="520" max="520" width="11.375" style="56" customWidth="1"/>
    <col min="521" max="521" width="10.375" style="56" customWidth="1"/>
    <col min="522" max="522" width="8.875" style="56" customWidth="1"/>
    <col min="523" max="523" width="11.25" style="56" customWidth="1"/>
    <col min="524" max="524" width="16.625" style="56" customWidth="1"/>
    <col min="525" max="526" width="24.75" style="56" customWidth="1"/>
    <col min="527" max="527" width="8" style="56" customWidth="1"/>
    <col min="528" max="768" width="9" style="56"/>
    <col min="769" max="769" width="0" style="56" hidden="1" customWidth="1"/>
    <col min="770" max="770" width="7.5" style="56" customWidth="1"/>
    <col min="771" max="771" width="9.25" style="56" customWidth="1"/>
    <col min="772" max="772" width="8.75" style="56" customWidth="1"/>
    <col min="773" max="773" width="10" style="56" customWidth="1"/>
    <col min="774" max="774" width="64.875" style="56" customWidth="1"/>
    <col min="775" max="775" width="7.875" style="56" customWidth="1"/>
    <col min="776" max="776" width="11.375" style="56" customWidth="1"/>
    <col min="777" max="777" width="10.375" style="56" customWidth="1"/>
    <col min="778" max="778" width="8.875" style="56" customWidth="1"/>
    <col min="779" max="779" width="11.25" style="56" customWidth="1"/>
    <col min="780" max="780" width="16.625" style="56" customWidth="1"/>
    <col min="781" max="782" width="24.75" style="56" customWidth="1"/>
    <col min="783" max="783" width="8" style="56" customWidth="1"/>
    <col min="784" max="1024" width="9" style="56"/>
    <col min="1025" max="1025" width="0" style="56" hidden="1" customWidth="1"/>
    <col min="1026" max="1026" width="7.5" style="56" customWidth="1"/>
    <col min="1027" max="1027" width="9.25" style="56" customWidth="1"/>
    <col min="1028" max="1028" width="8.75" style="56" customWidth="1"/>
    <col min="1029" max="1029" width="10" style="56" customWidth="1"/>
    <col min="1030" max="1030" width="64.875" style="56" customWidth="1"/>
    <col min="1031" max="1031" width="7.875" style="56" customWidth="1"/>
    <col min="1032" max="1032" width="11.375" style="56" customWidth="1"/>
    <col min="1033" max="1033" width="10.375" style="56" customWidth="1"/>
    <col min="1034" max="1034" width="8.875" style="56" customWidth="1"/>
    <col min="1035" max="1035" width="11.25" style="56" customWidth="1"/>
    <col min="1036" max="1036" width="16.625" style="56" customWidth="1"/>
    <col min="1037" max="1038" width="24.75" style="56" customWidth="1"/>
    <col min="1039" max="1039" width="8" style="56" customWidth="1"/>
    <col min="1040" max="1280" width="9" style="56"/>
    <col min="1281" max="1281" width="0" style="56" hidden="1" customWidth="1"/>
    <col min="1282" max="1282" width="7.5" style="56" customWidth="1"/>
    <col min="1283" max="1283" width="9.25" style="56" customWidth="1"/>
    <col min="1284" max="1284" width="8.75" style="56" customWidth="1"/>
    <col min="1285" max="1285" width="10" style="56" customWidth="1"/>
    <col min="1286" max="1286" width="64.875" style="56" customWidth="1"/>
    <col min="1287" max="1287" width="7.875" style="56" customWidth="1"/>
    <col min="1288" max="1288" width="11.375" style="56" customWidth="1"/>
    <col min="1289" max="1289" width="10.375" style="56" customWidth="1"/>
    <col min="1290" max="1290" width="8.875" style="56" customWidth="1"/>
    <col min="1291" max="1291" width="11.25" style="56" customWidth="1"/>
    <col min="1292" max="1292" width="16.625" style="56" customWidth="1"/>
    <col min="1293" max="1294" width="24.75" style="56" customWidth="1"/>
    <col min="1295" max="1295" width="8" style="56" customWidth="1"/>
    <col min="1296" max="1536" width="9" style="56"/>
    <col min="1537" max="1537" width="0" style="56" hidden="1" customWidth="1"/>
    <col min="1538" max="1538" width="7.5" style="56" customWidth="1"/>
    <col min="1539" max="1539" width="9.25" style="56" customWidth="1"/>
    <col min="1540" max="1540" width="8.75" style="56" customWidth="1"/>
    <col min="1541" max="1541" width="10" style="56" customWidth="1"/>
    <col min="1542" max="1542" width="64.875" style="56" customWidth="1"/>
    <col min="1543" max="1543" width="7.875" style="56" customWidth="1"/>
    <col min="1544" max="1544" width="11.375" style="56" customWidth="1"/>
    <col min="1545" max="1545" width="10.375" style="56" customWidth="1"/>
    <col min="1546" max="1546" width="8.875" style="56" customWidth="1"/>
    <col min="1547" max="1547" width="11.25" style="56" customWidth="1"/>
    <col min="1548" max="1548" width="16.625" style="56" customWidth="1"/>
    <col min="1549" max="1550" width="24.75" style="56" customWidth="1"/>
    <col min="1551" max="1551" width="8" style="56" customWidth="1"/>
    <col min="1552" max="1792" width="9" style="56"/>
    <col min="1793" max="1793" width="0" style="56" hidden="1" customWidth="1"/>
    <col min="1794" max="1794" width="7.5" style="56" customWidth="1"/>
    <col min="1795" max="1795" width="9.25" style="56" customWidth="1"/>
    <col min="1796" max="1796" width="8.75" style="56" customWidth="1"/>
    <col min="1797" max="1797" width="10" style="56" customWidth="1"/>
    <col min="1798" max="1798" width="64.875" style="56" customWidth="1"/>
    <col min="1799" max="1799" width="7.875" style="56" customWidth="1"/>
    <col min="1800" max="1800" width="11.375" style="56" customWidth="1"/>
    <col min="1801" max="1801" width="10.375" style="56" customWidth="1"/>
    <col min="1802" max="1802" width="8.875" style="56" customWidth="1"/>
    <col min="1803" max="1803" width="11.25" style="56" customWidth="1"/>
    <col min="1804" max="1804" width="16.625" style="56" customWidth="1"/>
    <col min="1805" max="1806" width="24.75" style="56" customWidth="1"/>
    <col min="1807" max="1807" width="8" style="56" customWidth="1"/>
    <col min="1808" max="2048" width="9" style="56"/>
    <col min="2049" max="2049" width="0" style="56" hidden="1" customWidth="1"/>
    <col min="2050" max="2050" width="7.5" style="56" customWidth="1"/>
    <col min="2051" max="2051" width="9.25" style="56" customWidth="1"/>
    <col min="2052" max="2052" width="8.75" style="56" customWidth="1"/>
    <col min="2053" max="2053" width="10" style="56" customWidth="1"/>
    <col min="2054" max="2054" width="64.875" style="56" customWidth="1"/>
    <col min="2055" max="2055" width="7.875" style="56" customWidth="1"/>
    <col min="2056" max="2056" width="11.375" style="56" customWidth="1"/>
    <col min="2057" max="2057" width="10.375" style="56" customWidth="1"/>
    <col min="2058" max="2058" width="8.875" style="56" customWidth="1"/>
    <col min="2059" max="2059" width="11.25" style="56" customWidth="1"/>
    <col min="2060" max="2060" width="16.625" style="56" customWidth="1"/>
    <col min="2061" max="2062" width="24.75" style="56" customWidth="1"/>
    <col min="2063" max="2063" width="8" style="56" customWidth="1"/>
    <col min="2064" max="2304" width="9" style="56"/>
    <col min="2305" max="2305" width="0" style="56" hidden="1" customWidth="1"/>
    <col min="2306" max="2306" width="7.5" style="56" customWidth="1"/>
    <col min="2307" max="2307" width="9.25" style="56" customWidth="1"/>
    <col min="2308" max="2308" width="8.75" style="56" customWidth="1"/>
    <col min="2309" max="2309" width="10" style="56" customWidth="1"/>
    <col min="2310" max="2310" width="64.875" style="56" customWidth="1"/>
    <col min="2311" max="2311" width="7.875" style="56" customWidth="1"/>
    <col min="2312" max="2312" width="11.375" style="56" customWidth="1"/>
    <col min="2313" max="2313" width="10.375" style="56" customWidth="1"/>
    <col min="2314" max="2314" width="8.875" style="56" customWidth="1"/>
    <col min="2315" max="2315" width="11.25" style="56" customWidth="1"/>
    <col min="2316" max="2316" width="16.625" style="56" customWidth="1"/>
    <col min="2317" max="2318" width="24.75" style="56" customWidth="1"/>
    <col min="2319" max="2319" width="8" style="56" customWidth="1"/>
    <col min="2320" max="2560" width="9" style="56"/>
    <col min="2561" max="2561" width="0" style="56" hidden="1" customWidth="1"/>
    <col min="2562" max="2562" width="7.5" style="56" customWidth="1"/>
    <col min="2563" max="2563" width="9.25" style="56" customWidth="1"/>
    <col min="2564" max="2564" width="8.75" style="56" customWidth="1"/>
    <col min="2565" max="2565" width="10" style="56" customWidth="1"/>
    <col min="2566" max="2566" width="64.875" style="56" customWidth="1"/>
    <col min="2567" max="2567" width="7.875" style="56" customWidth="1"/>
    <col min="2568" max="2568" width="11.375" style="56" customWidth="1"/>
    <col min="2569" max="2569" width="10.375" style="56" customWidth="1"/>
    <col min="2570" max="2570" width="8.875" style="56" customWidth="1"/>
    <col min="2571" max="2571" width="11.25" style="56" customWidth="1"/>
    <col min="2572" max="2572" width="16.625" style="56" customWidth="1"/>
    <col min="2573" max="2574" width="24.75" style="56" customWidth="1"/>
    <col min="2575" max="2575" width="8" style="56" customWidth="1"/>
    <col min="2576" max="2816" width="9" style="56"/>
    <col min="2817" max="2817" width="0" style="56" hidden="1" customWidth="1"/>
    <col min="2818" max="2818" width="7.5" style="56" customWidth="1"/>
    <col min="2819" max="2819" width="9.25" style="56" customWidth="1"/>
    <col min="2820" max="2820" width="8.75" style="56" customWidth="1"/>
    <col min="2821" max="2821" width="10" style="56" customWidth="1"/>
    <col min="2822" max="2822" width="64.875" style="56" customWidth="1"/>
    <col min="2823" max="2823" width="7.875" style="56" customWidth="1"/>
    <col min="2824" max="2824" width="11.375" style="56" customWidth="1"/>
    <col min="2825" max="2825" width="10.375" style="56" customWidth="1"/>
    <col min="2826" max="2826" width="8.875" style="56" customWidth="1"/>
    <col min="2827" max="2827" width="11.25" style="56" customWidth="1"/>
    <col min="2828" max="2828" width="16.625" style="56" customWidth="1"/>
    <col min="2829" max="2830" width="24.75" style="56" customWidth="1"/>
    <col min="2831" max="2831" width="8" style="56" customWidth="1"/>
    <col min="2832" max="3072" width="9" style="56"/>
    <col min="3073" max="3073" width="0" style="56" hidden="1" customWidth="1"/>
    <col min="3074" max="3074" width="7.5" style="56" customWidth="1"/>
    <col min="3075" max="3075" width="9.25" style="56" customWidth="1"/>
    <col min="3076" max="3076" width="8.75" style="56" customWidth="1"/>
    <col min="3077" max="3077" width="10" style="56" customWidth="1"/>
    <col min="3078" max="3078" width="64.875" style="56" customWidth="1"/>
    <col min="3079" max="3079" width="7.875" style="56" customWidth="1"/>
    <col min="3080" max="3080" width="11.375" style="56" customWidth="1"/>
    <col min="3081" max="3081" width="10.375" style="56" customWidth="1"/>
    <col min="3082" max="3082" width="8.875" style="56" customWidth="1"/>
    <col min="3083" max="3083" width="11.25" style="56" customWidth="1"/>
    <col min="3084" max="3084" width="16.625" style="56" customWidth="1"/>
    <col min="3085" max="3086" width="24.75" style="56" customWidth="1"/>
    <col min="3087" max="3087" width="8" style="56" customWidth="1"/>
    <col min="3088" max="3328" width="9" style="56"/>
    <col min="3329" max="3329" width="0" style="56" hidden="1" customWidth="1"/>
    <col min="3330" max="3330" width="7.5" style="56" customWidth="1"/>
    <col min="3331" max="3331" width="9.25" style="56" customWidth="1"/>
    <col min="3332" max="3332" width="8.75" style="56" customWidth="1"/>
    <col min="3333" max="3333" width="10" style="56" customWidth="1"/>
    <col min="3334" max="3334" width="64.875" style="56" customWidth="1"/>
    <col min="3335" max="3335" width="7.875" style="56" customWidth="1"/>
    <col min="3336" max="3336" width="11.375" style="56" customWidth="1"/>
    <col min="3337" max="3337" width="10.375" style="56" customWidth="1"/>
    <col min="3338" max="3338" width="8.875" style="56" customWidth="1"/>
    <col min="3339" max="3339" width="11.25" style="56" customWidth="1"/>
    <col min="3340" max="3340" width="16.625" style="56" customWidth="1"/>
    <col min="3341" max="3342" width="24.75" style="56" customWidth="1"/>
    <col min="3343" max="3343" width="8" style="56" customWidth="1"/>
    <col min="3344" max="3584" width="9" style="56"/>
    <col min="3585" max="3585" width="0" style="56" hidden="1" customWidth="1"/>
    <col min="3586" max="3586" width="7.5" style="56" customWidth="1"/>
    <col min="3587" max="3587" width="9.25" style="56" customWidth="1"/>
    <col min="3588" max="3588" width="8.75" style="56" customWidth="1"/>
    <col min="3589" max="3589" width="10" style="56" customWidth="1"/>
    <col min="3590" max="3590" width="64.875" style="56" customWidth="1"/>
    <col min="3591" max="3591" width="7.875" style="56" customWidth="1"/>
    <col min="3592" max="3592" width="11.375" style="56" customWidth="1"/>
    <col min="3593" max="3593" width="10.375" style="56" customWidth="1"/>
    <col min="3594" max="3594" width="8.875" style="56" customWidth="1"/>
    <col min="3595" max="3595" width="11.25" style="56" customWidth="1"/>
    <col min="3596" max="3596" width="16.625" style="56" customWidth="1"/>
    <col min="3597" max="3598" width="24.75" style="56" customWidth="1"/>
    <col min="3599" max="3599" width="8" style="56" customWidth="1"/>
    <col min="3600" max="3840" width="9" style="56"/>
    <col min="3841" max="3841" width="0" style="56" hidden="1" customWidth="1"/>
    <col min="3842" max="3842" width="7.5" style="56" customWidth="1"/>
    <col min="3843" max="3843" width="9.25" style="56" customWidth="1"/>
    <col min="3844" max="3844" width="8.75" style="56" customWidth="1"/>
    <col min="3845" max="3845" width="10" style="56" customWidth="1"/>
    <col min="3846" max="3846" width="64.875" style="56" customWidth="1"/>
    <col min="3847" max="3847" width="7.875" style="56" customWidth="1"/>
    <col min="3848" max="3848" width="11.375" style="56" customWidth="1"/>
    <col min="3849" max="3849" width="10.375" style="56" customWidth="1"/>
    <col min="3850" max="3850" width="8.875" style="56" customWidth="1"/>
    <col min="3851" max="3851" width="11.25" style="56" customWidth="1"/>
    <col min="3852" max="3852" width="16.625" style="56" customWidth="1"/>
    <col min="3853" max="3854" width="24.75" style="56" customWidth="1"/>
    <col min="3855" max="3855" width="8" style="56" customWidth="1"/>
    <col min="3856" max="4096" width="9" style="56"/>
    <col min="4097" max="4097" width="0" style="56" hidden="1" customWidth="1"/>
    <col min="4098" max="4098" width="7.5" style="56" customWidth="1"/>
    <col min="4099" max="4099" width="9.25" style="56" customWidth="1"/>
    <col min="4100" max="4100" width="8.75" style="56" customWidth="1"/>
    <col min="4101" max="4101" width="10" style="56" customWidth="1"/>
    <col min="4102" max="4102" width="64.875" style="56" customWidth="1"/>
    <col min="4103" max="4103" width="7.875" style="56" customWidth="1"/>
    <col min="4104" max="4104" width="11.375" style="56" customWidth="1"/>
    <col min="4105" max="4105" width="10.375" style="56" customWidth="1"/>
    <col min="4106" max="4106" width="8.875" style="56" customWidth="1"/>
    <col min="4107" max="4107" width="11.25" style="56" customWidth="1"/>
    <col min="4108" max="4108" width="16.625" style="56" customWidth="1"/>
    <col min="4109" max="4110" width="24.75" style="56" customWidth="1"/>
    <col min="4111" max="4111" width="8" style="56" customWidth="1"/>
    <col min="4112" max="4352" width="9" style="56"/>
    <col min="4353" max="4353" width="0" style="56" hidden="1" customWidth="1"/>
    <col min="4354" max="4354" width="7.5" style="56" customWidth="1"/>
    <col min="4355" max="4355" width="9.25" style="56" customWidth="1"/>
    <col min="4356" max="4356" width="8.75" style="56" customWidth="1"/>
    <col min="4357" max="4357" width="10" style="56" customWidth="1"/>
    <col min="4358" max="4358" width="64.875" style="56" customWidth="1"/>
    <col min="4359" max="4359" width="7.875" style="56" customWidth="1"/>
    <col min="4360" max="4360" width="11.375" style="56" customWidth="1"/>
    <col min="4361" max="4361" width="10.375" style="56" customWidth="1"/>
    <col min="4362" max="4362" width="8.875" style="56" customWidth="1"/>
    <col min="4363" max="4363" width="11.25" style="56" customWidth="1"/>
    <col min="4364" max="4364" width="16.625" style="56" customWidth="1"/>
    <col min="4365" max="4366" width="24.75" style="56" customWidth="1"/>
    <col min="4367" max="4367" width="8" style="56" customWidth="1"/>
    <col min="4368" max="4608" width="9" style="56"/>
    <col min="4609" max="4609" width="0" style="56" hidden="1" customWidth="1"/>
    <col min="4610" max="4610" width="7.5" style="56" customWidth="1"/>
    <col min="4611" max="4611" width="9.25" style="56" customWidth="1"/>
    <col min="4612" max="4612" width="8.75" style="56" customWidth="1"/>
    <col min="4613" max="4613" width="10" style="56" customWidth="1"/>
    <col min="4614" max="4614" width="64.875" style="56" customWidth="1"/>
    <col min="4615" max="4615" width="7.875" style="56" customWidth="1"/>
    <col min="4616" max="4616" width="11.375" style="56" customWidth="1"/>
    <col min="4617" max="4617" width="10.375" style="56" customWidth="1"/>
    <col min="4618" max="4618" width="8.875" style="56" customWidth="1"/>
    <col min="4619" max="4619" width="11.25" style="56" customWidth="1"/>
    <col min="4620" max="4620" width="16.625" style="56" customWidth="1"/>
    <col min="4621" max="4622" width="24.75" style="56" customWidth="1"/>
    <col min="4623" max="4623" width="8" style="56" customWidth="1"/>
    <col min="4624" max="4864" width="9" style="56"/>
    <col min="4865" max="4865" width="0" style="56" hidden="1" customWidth="1"/>
    <col min="4866" max="4866" width="7.5" style="56" customWidth="1"/>
    <col min="4867" max="4867" width="9.25" style="56" customWidth="1"/>
    <col min="4868" max="4868" width="8.75" style="56" customWidth="1"/>
    <col min="4869" max="4869" width="10" style="56" customWidth="1"/>
    <col min="4870" max="4870" width="64.875" style="56" customWidth="1"/>
    <col min="4871" max="4871" width="7.875" style="56" customWidth="1"/>
    <col min="4872" max="4872" width="11.375" style="56" customWidth="1"/>
    <col min="4873" max="4873" width="10.375" style="56" customWidth="1"/>
    <col min="4874" max="4874" width="8.875" style="56" customWidth="1"/>
    <col min="4875" max="4875" width="11.25" style="56" customWidth="1"/>
    <col min="4876" max="4876" width="16.625" style="56" customWidth="1"/>
    <col min="4877" max="4878" width="24.75" style="56" customWidth="1"/>
    <col min="4879" max="4879" width="8" style="56" customWidth="1"/>
    <col min="4880" max="5120" width="9" style="56"/>
    <col min="5121" max="5121" width="0" style="56" hidden="1" customWidth="1"/>
    <col min="5122" max="5122" width="7.5" style="56" customWidth="1"/>
    <col min="5123" max="5123" width="9.25" style="56" customWidth="1"/>
    <col min="5124" max="5124" width="8.75" style="56" customWidth="1"/>
    <col min="5125" max="5125" width="10" style="56" customWidth="1"/>
    <col min="5126" max="5126" width="64.875" style="56" customWidth="1"/>
    <col min="5127" max="5127" width="7.875" style="56" customWidth="1"/>
    <col min="5128" max="5128" width="11.375" style="56" customWidth="1"/>
    <col min="5129" max="5129" width="10.375" style="56" customWidth="1"/>
    <col min="5130" max="5130" width="8.875" style="56" customWidth="1"/>
    <col min="5131" max="5131" width="11.25" style="56" customWidth="1"/>
    <col min="5132" max="5132" width="16.625" style="56" customWidth="1"/>
    <col min="5133" max="5134" width="24.75" style="56" customWidth="1"/>
    <col min="5135" max="5135" width="8" style="56" customWidth="1"/>
    <col min="5136" max="5376" width="9" style="56"/>
    <col min="5377" max="5377" width="0" style="56" hidden="1" customWidth="1"/>
    <col min="5378" max="5378" width="7.5" style="56" customWidth="1"/>
    <col min="5379" max="5379" width="9.25" style="56" customWidth="1"/>
    <col min="5380" max="5380" width="8.75" style="56" customWidth="1"/>
    <col min="5381" max="5381" width="10" style="56" customWidth="1"/>
    <col min="5382" max="5382" width="64.875" style="56" customWidth="1"/>
    <col min="5383" max="5383" width="7.875" style="56" customWidth="1"/>
    <col min="5384" max="5384" width="11.375" style="56" customWidth="1"/>
    <col min="5385" max="5385" width="10.375" style="56" customWidth="1"/>
    <col min="5386" max="5386" width="8.875" style="56" customWidth="1"/>
    <col min="5387" max="5387" width="11.25" style="56" customWidth="1"/>
    <col min="5388" max="5388" width="16.625" style="56" customWidth="1"/>
    <col min="5389" max="5390" width="24.75" style="56" customWidth="1"/>
    <col min="5391" max="5391" width="8" style="56" customWidth="1"/>
    <col min="5392" max="5632" width="9" style="56"/>
    <col min="5633" max="5633" width="0" style="56" hidden="1" customWidth="1"/>
    <col min="5634" max="5634" width="7.5" style="56" customWidth="1"/>
    <col min="5635" max="5635" width="9.25" style="56" customWidth="1"/>
    <col min="5636" max="5636" width="8.75" style="56" customWidth="1"/>
    <col min="5637" max="5637" width="10" style="56" customWidth="1"/>
    <col min="5638" max="5638" width="64.875" style="56" customWidth="1"/>
    <col min="5639" max="5639" width="7.875" style="56" customWidth="1"/>
    <col min="5640" max="5640" width="11.375" style="56" customWidth="1"/>
    <col min="5641" max="5641" width="10.375" style="56" customWidth="1"/>
    <col min="5642" max="5642" width="8.875" style="56" customWidth="1"/>
    <col min="5643" max="5643" width="11.25" style="56" customWidth="1"/>
    <col min="5644" max="5644" width="16.625" style="56" customWidth="1"/>
    <col min="5645" max="5646" width="24.75" style="56" customWidth="1"/>
    <col min="5647" max="5647" width="8" style="56" customWidth="1"/>
    <col min="5648" max="5888" width="9" style="56"/>
    <col min="5889" max="5889" width="0" style="56" hidden="1" customWidth="1"/>
    <col min="5890" max="5890" width="7.5" style="56" customWidth="1"/>
    <col min="5891" max="5891" width="9.25" style="56" customWidth="1"/>
    <col min="5892" max="5892" width="8.75" style="56" customWidth="1"/>
    <col min="5893" max="5893" width="10" style="56" customWidth="1"/>
    <col min="5894" max="5894" width="64.875" style="56" customWidth="1"/>
    <col min="5895" max="5895" width="7.875" style="56" customWidth="1"/>
    <col min="5896" max="5896" width="11.375" style="56" customWidth="1"/>
    <col min="5897" max="5897" width="10.375" style="56" customWidth="1"/>
    <col min="5898" max="5898" width="8.875" style="56" customWidth="1"/>
    <col min="5899" max="5899" width="11.25" style="56" customWidth="1"/>
    <col min="5900" max="5900" width="16.625" style="56" customWidth="1"/>
    <col min="5901" max="5902" width="24.75" style="56" customWidth="1"/>
    <col min="5903" max="5903" width="8" style="56" customWidth="1"/>
    <col min="5904" max="6144" width="9" style="56"/>
    <col min="6145" max="6145" width="0" style="56" hidden="1" customWidth="1"/>
    <col min="6146" max="6146" width="7.5" style="56" customWidth="1"/>
    <col min="6147" max="6147" width="9.25" style="56" customWidth="1"/>
    <col min="6148" max="6148" width="8.75" style="56" customWidth="1"/>
    <col min="6149" max="6149" width="10" style="56" customWidth="1"/>
    <col min="6150" max="6150" width="64.875" style="56" customWidth="1"/>
    <col min="6151" max="6151" width="7.875" style="56" customWidth="1"/>
    <col min="6152" max="6152" width="11.375" style="56" customWidth="1"/>
    <col min="6153" max="6153" width="10.375" style="56" customWidth="1"/>
    <col min="6154" max="6154" width="8.875" style="56" customWidth="1"/>
    <col min="6155" max="6155" width="11.25" style="56" customWidth="1"/>
    <col min="6156" max="6156" width="16.625" style="56" customWidth="1"/>
    <col min="6157" max="6158" width="24.75" style="56" customWidth="1"/>
    <col min="6159" max="6159" width="8" style="56" customWidth="1"/>
    <col min="6160" max="6400" width="9" style="56"/>
    <col min="6401" max="6401" width="0" style="56" hidden="1" customWidth="1"/>
    <col min="6402" max="6402" width="7.5" style="56" customWidth="1"/>
    <col min="6403" max="6403" width="9.25" style="56" customWidth="1"/>
    <col min="6404" max="6404" width="8.75" style="56" customWidth="1"/>
    <col min="6405" max="6405" width="10" style="56" customWidth="1"/>
    <col min="6406" max="6406" width="64.875" style="56" customWidth="1"/>
    <col min="6407" max="6407" width="7.875" style="56" customWidth="1"/>
    <col min="6408" max="6408" width="11.375" style="56" customWidth="1"/>
    <col min="6409" max="6409" width="10.375" style="56" customWidth="1"/>
    <col min="6410" max="6410" width="8.875" style="56" customWidth="1"/>
    <col min="6411" max="6411" width="11.25" style="56" customWidth="1"/>
    <col min="6412" max="6412" width="16.625" style="56" customWidth="1"/>
    <col min="6413" max="6414" width="24.75" style="56" customWidth="1"/>
    <col min="6415" max="6415" width="8" style="56" customWidth="1"/>
    <col min="6416" max="6656" width="9" style="56"/>
    <col min="6657" max="6657" width="0" style="56" hidden="1" customWidth="1"/>
    <col min="6658" max="6658" width="7.5" style="56" customWidth="1"/>
    <col min="6659" max="6659" width="9.25" style="56" customWidth="1"/>
    <col min="6660" max="6660" width="8.75" style="56" customWidth="1"/>
    <col min="6661" max="6661" width="10" style="56" customWidth="1"/>
    <col min="6662" max="6662" width="64.875" style="56" customWidth="1"/>
    <col min="6663" max="6663" width="7.875" style="56" customWidth="1"/>
    <col min="6664" max="6664" width="11.375" style="56" customWidth="1"/>
    <col min="6665" max="6665" width="10.375" style="56" customWidth="1"/>
    <col min="6666" max="6666" width="8.875" style="56" customWidth="1"/>
    <col min="6667" max="6667" width="11.25" style="56" customWidth="1"/>
    <col min="6668" max="6668" width="16.625" style="56" customWidth="1"/>
    <col min="6669" max="6670" width="24.75" style="56" customWidth="1"/>
    <col min="6671" max="6671" width="8" style="56" customWidth="1"/>
    <col min="6672" max="6912" width="9" style="56"/>
    <col min="6913" max="6913" width="0" style="56" hidden="1" customWidth="1"/>
    <col min="6914" max="6914" width="7.5" style="56" customWidth="1"/>
    <col min="6915" max="6915" width="9.25" style="56" customWidth="1"/>
    <col min="6916" max="6916" width="8.75" style="56" customWidth="1"/>
    <col min="6917" max="6917" width="10" style="56" customWidth="1"/>
    <col min="6918" max="6918" width="64.875" style="56" customWidth="1"/>
    <col min="6919" max="6919" width="7.875" style="56" customWidth="1"/>
    <col min="6920" max="6920" width="11.375" style="56" customWidth="1"/>
    <col min="6921" max="6921" width="10.375" style="56" customWidth="1"/>
    <col min="6922" max="6922" width="8.875" style="56" customWidth="1"/>
    <col min="6923" max="6923" width="11.25" style="56" customWidth="1"/>
    <col min="6924" max="6924" width="16.625" style="56" customWidth="1"/>
    <col min="6925" max="6926" width="24.75" style="56" customWidth="1"/>
    <col min="6927" max="6927" width="8" style="56" customWidth="1"/>
    <col min="6928" max="7168" width="9" style="56"/>
    <col min="7169" max="7169" width="0" style="56" hidden="1" customWidth="1"/>
    <col min="7170" max="7170" width="7.5" style="56" customWidth="1"/>
    <col min="7171" max="7171" width="9.25" style="56" customWidth="1"/>
    <col min="7172" max="7172" width="8.75" style="56" customWidth="1"/>
    <col min="7173" max="7173" width="10" style="56" customWidth="1"/>
    <col min="7174" max="7174" width="64.875" style="56" customWidth="1"/>
    <col min="7175" max="7175" width="7.875" style="56" customWidth="1"/>
    <col min="7176" max="7176" width="11.375" style="56" customWidth="1"/>
    <col min="7177" max="7177" width="10.375" style="56" customWidth="1"/>
    <col min="7178" max="7178" width="8.875" style="56" customWidth="1"/>
    <col min="7179" max="7179" width="11.25" style="56" customWidth="1"/>
    <col min="7180" max="7180" width="16.625" style="56" customWidth="1"/>
    <col min="7181" max="7182" width="24.75" style="56" customWidth="1"/>
    <col min="7183" max="7183" width="8" style="56" customWidth="1"/>
    <col min="7184" max="7424" width="9" style="56"/>
    <col min="7425" max="7425" width="0" style="56" hidden="1" customWidth="1"/>
    <col min="7426" max="7426" width="7.5" style="56" customWidth="1"/>
    <col min="7427" max="7427" width="9.25" style="56" customWidth="1"/>
    <col min="7428" max="7428" width="8.75" style="56" customWidth="1"/>
    <col min="7429" max="7429" width="10" style="56" customWidth="1"/>
    <col min="7430" max="7430" width="64.875" style="56" customWidth="1"/>
    <col min="7431" max="7431" width="7.875" style="56" customWidth="1"/>
    <col min="7432" max="7432" width="11.375" style="56" customWidth="1"/>
    <col min="7433" max="7433" width="10.375" style="56" customWidth="1"/>
    <col min="7434" max="7434" width="8.875" style="56" customWidth="1"/>
    <col min="7435" max="7435" width="11.25" style="56" customWidth="1"/>
    <col min="7436" max="7436" width="16.625" style="56" customWidth="1"/>
    <col min="7437" max="7438" width="24.75" style="56" customWidth="1"/>
    <col min="7439" max="7439" width="8" style="56" customWidth="1"/>
    <col min="7440" max="7680" width="9" style="56"/>
    <col min="7681" max="7681" width="0" style="56" hidden="1" customWidth="1"/>
    <col min="7682" max="7682" width="7.5" style="56" customWidth="1"/>
    <col min="7683" max="7683" width="9.25" style="56" customWidth="1"/>
    <col min="7684" max="7684" width="8.75" style="56" customWidth="1"/>
    <col min="7685" max="7685" width="10" style="56" customWidth="1"/>
    <col min="7686" max="7686" width="64.875" style="56" customWidth="1"/>
    <col min="7687" max="7687" width="7.875" style="56" customWidth="1"/>
    <col min="7688" max="7688" width="11.375" style="56" customWidth="1"/>
    <col min="7689" max="7689" width="10.375" style="56" customWidth="1"/>
    <col min="7690" max="7690" width="8.875" style="56" customWidth="1"/>
    <col min="7691" max="7691" width="11.25" style="56" customWidth="1"/>
    <col min="7692" max="7692" width="16.625" style="56" customWidth="1"/>
    <col min="7693" max="7694" width="24.75" style="56" customWidth="1"/>
    <col min="7695" max="7695" width="8" style="56" customWidth="1"/>
    <col min="7696" max="7936" width="9" style="56"/>
    <col min="7937" max="7937" width="0" style="56" hidden="1" customWidth="1"/>
    <col min="7938" max="7938" width="7.5" style="56" customWidth="1"/>
    <col min="7939" max="7939" width="9.25" style="56" customWidth="1"/>
    <col min="7940" max="7940" width="8.75" style="56" customWidth="1"/>
    <col min="7941" max="7941" width="10" style="56" customWidth="1"/>
    <col min="7942" max="7942" width="64.875" style="56" customWidth="1"/>
    <col min="7943" max="7943" width="7.875" style="56" customWidth="1"/>
    <col min="7944" max="7944" width="11.375" style="56" customWidth="1"/>
    <col min="7945" max="7945" width="10.375" style="56" customWidth="1"/>
    <col min="7946" max="7946" width="8.875" style="56" customWidth="1"/>
    <col min="7947" max="7947" width="11.25" style="56" customWidth="1"/>
    <col min="7948" max="7948" width="16.625" style="56" customWidth="1"/>
    <col min="7949" max="7950" width="24.75" style="56" customWidth="1"/>
    <col min="7951" max="7951" width="8" style="56" customWidth="1"/>
    <col min="7952" max="8192" width="9" style="56"/>
    <col min="8193" max="8193" width="0" style="56" hidden="1" customWidth="1"/>
    <col min="8194" max="8194" width="7.5" style="56" customWidth="1"/>
    <col min="8195" max="8195" width="9.25" style="56" customWidth="1"/>
    <col min="8196" max="8196" width="8.75" style="56" customWidth="1"/>
    <col min="8197" max="8197" width="10" style="56" customWidth="1"/>
    <col min="8198" max="8198" width="64.875" style="56" customWidth="1"/>
    <col min="8199" max="8199" width="7.875" style="56" customWidth="1"/>
    <col min="8200" max="8200" width="11.375" style="56" customWidth="1"/>
    <col min="8201" max="8201" width="10.375" style="56" customWidth="1"/>
    <col min="8202" max="8202" width="8.875" style="56" customWidth="1"/>
    <col min="8203" max="8203" width="11.25" style="56" customWidth="1"/>
    <col min="8204" max="8204" width="16.625" style="56" customWidth="1"/>
    <col min="8205" max="8206" width="24.75" style="56" customWidth="1"/>
    <col min="8207" max="8207" width="8" style="56" customWidth="1"/>
    <col min="8208" max="8448" width="9" style="56"/>
    <col min="8449" max="8449" width="0" style="56" hidden="1" customWidth="1"/>
    <col min="8450" max="8450" width="7.5" style="56" customWidth="1"/>
    <col min="8451" max="8451" width="9.25" style="56" customWidth="1"/>
    <col min="8452" max="8452" width="8.75" style="56" customWidth="1"/>
    <col min="8453" max="8453" width="10" style="56" customWidth="1"/>
    <col min="8454" max="8454" width="64.875" style="56" customWidth="1"/>
    <col min="8455" max="8455" width="7.875" style="56" customWidth="1"/>
    <col min="8456" max="8456" width="11.375" style="56" customWidth="1"/>
    <col min="8457" max="8457" width="10.375" style="56" customWidth="1"/>
    <col min="8458" max="8458" width="8.875" style="56" customWidth="1"/>
    <col min="8459" max="8459" width="11.25" style="56" customWidth="1"/>
    <col min="8460" max="8460" width="16.625" style="56" customWidth="1"/>
    <col min="8461" max="8462" width="24.75" style="56" customWidth="1"/>
    <col min="8463" max="8463" width="8" style="56" customWidth="1"/>
    <col min="8464" max="8704" width="9" style="56"/>
    <col min="8705" max="8705" width="0" style="56" hidden="1" customWidth="1"/>
    <col min="8706" max="8706" width="7.5" style="56" customWidth="1"/>
    <col min="8707" max="8707" width="9.25" style="56" customWidth="1"/>
    <col min="8708" max="8708" width="8.75" style="56" customWidth="1"/>
    <col min="8709" max="8709" width="10" style="56" customWidth="1"/>
    <col min="8710" max="8710" width="64.875" style="56" customWidth="1"/>
    <col min="8711" max="8711" width="7.875" style="56" customWidth="1"/>
    <col min="8712" max="8712" width="11.375" style="56" customWidth="1"/>
    <col min="8713" max="8713" width="10.375" style="56" customWidth="1"/>
    <col min="8714" max="8714" width="8.875" style="56" customWidth="1"/>
    <col min="8715" max="8715" width="11.25" style="56" customWidth="1"/>
    <col min="8716" max="8716" width="16.625" style="56" customWidth="1"/>
    <col min="8717" max="8718" width="24.75" style="56" customWidth="1"/>
    <col min="8719" max="8719" width="8" style="56" customWidth="1"/>
    <col min="8720" max="8960" width="9" style="56"/>
    <col min="8961" max="8961" width="0" style="56" hidden="1" customWidth="1"/>
    <col min="8962" max="8962" width="7.5" style="56" customWidth="1"/>
    <col min="8963" max="8963" width="9.25" style="56" customWidth="1"/>
    <col min="8964" max="8964" width="8.75" style="56" customWidth="1"/>
    <col min="8965" max="8965" width="10" style="56" customWidth="1"/>
    <col min="8966" max="8966" width="64.875" style="56" customWidth="1"/>
    <col min="8967" max="8967" width="7.875" style="56" customWidth="1"/>
    <col min="8968" max="8968" width="11.375" style="56" customWidth="1"/>
    <col min="8969" max="8969" width="10.375" style="56" customWidth="1"/>
    <col min="8970" max="8970" width="8.875" style="56" customWidth="1"/>
    <col min="8971" max="8971" width="11.25" style="56" customWidth="1"/>
    <col min="8972" max="8972" width="16.625" style="56" customWidth="1"/>
    <col min="8973" max="8974" width="24.75" style="56" customWidth="1"/>
    <col min="8975" max="8975" width="8" style="56" customWidth="1"/>
    <col min="8976" max="9216" width="9" style="56"/>
    <col min="9217" max="9217" width="0" style="56" hidden="1" customWidth="1"/>
    <col min="9218" max="9218" width="7.5" style="56" customWidth="1"/>
    <col min="9219" max="9219" width="9.25" style="56" customWidth="1"/>
    <col min="9220" max="9220" width="8.75" style="56" customWidth="1"/>
    <col min="9221" max="9221" width="10" style="56" customWidth="1"/>
    <col min="9222" max="9222" width="64.875" style="56" customWidth="1"/>
    <col min="9223" max="9223" width="7.875" style="56" customWidth="1"/>
    <col min="9224" max="9224" width="11.375" style="56" customWidth="1"/>
    <col min="9225" max="9225" width="10.375" style="56" customWidth="1"/>
    <col min="9226" max="9226" width="8.875" style="56" customWidth="1"/>
    <col min="9227" max="9227" width="11.25" style="56" customWidth="1"/>
    <col min="9228" max="9228" width="16.625" style="56" customWidth="1"/>
    <col min="9229" max="9230" width="24.75" style="56" customWidth="1"/>
    <col min="9231" max="9231" width="8" style="56" customWidth="1"/>
    <col min="9232" max="9472" width="9" style="56"/>
    <col min="9473" max="9473" width="0" style="56" hidden="1" customWidth="1"/>
    <col min="9474" max="9474" width="7.5" style="56" customWidth="1"/>
    <col min="9475" max="9475" width="9.25" style="56" customWidth="1"/>
    <col min="9476" max="9476" width="8.75" style="56" customWidth="1"/>
    <col min="9477" max="9477" width="10" style="56" customWidth="1"/>
    <col min="9478" max="9478" width="64.875" style="56" customWidth="1"/>
    <col min="9479" max="9479" width="7.875" style="56" customWidth="1"/>
    <col min="9480" max="9480" width="11.375" style="56" customWidth="1"/>
    <col min="9481" max="9481" width="10.375" style="56" customWidth="1"/>
    <col min="9482" max="9482" width="8.875" style="56" customWidth="1"/>
    <col min="9483" max="9483" width="11.25" style="56" customWidth="1"/>
    <col min="9484" max="9484" width="16.625" style="56" customWidth="1"/>
    <col min="9485" max="9486" width="24.75" style="56" customWidth="1"/>
    <col min="9487" max="9487" width="8" style="56" customWidth="1"/>
    <col min="9488" max="9728" width="9" style="56"/>
    <col min="9729" max="9729" width="0" style="56" hidden="1" customWidth="1"/>
    <col min="9730" max="9730" width="7.5" style="56" customWidth="1"/>
    <col min="9731" max="9731" width="9.25" style="56" customWidth="1"/>
    <col min="9732" max="9732" width="8.75" style="56" customWidth="1"/>
    <col min="9733" max="9733" width="10" style="56" customWidth="1"/>
    <col min="9734" max="9734" width="64.875" style="56" customWidth="1"/>
    <col min="9735" max="9735" width="7.875" style="56" customWidth="1"/>
    <col min="9736" max="9736" width="11.375" style="56" customWidth="1"/>
    <col min="9737" max="9737" width="10.375" style="56" customWidth="1"/>
    <col min="9738" max="9738" width="8.875" style="56" customWidth="1"/>
    <col min="9739" max="9739" width="11.25" style="56" customWidth="1"/>
    <col min="9740" max="9740" width="16.625" style="56" customWidth="1"/>
    <col min="9741" max="9742" width="24.75" style="56" customWidth="1"/>
    <col min="9743" max="9743" width="8" style="56" customWidth="1"/>
    <col min="9744" max="9984" width="9" style="56"/>
    <col min="9985" max="9985" width="0" style="56" hidden="1" customWidth="1"/>
    <col min="9986" max="9986" width="7.5" style="56" customWidth="1"/>
    <col min="9987" max="9987" width="9.25" style="56" customWidth="1"/>
    <col min="9988" max="9988" width="8.75" style="56" customWidth="1"/>
    <col min="9989" max="9989" width="10" style="56" customWidth="1"/>
    <col min="9990" max="9990" width="64.875" style="56" customWidth="1"/>
    <col min="9991" max="9991" width="7.875" style="56" customWidth="1"/>
    <col min="9992" max="9992" width="11.375" style="56" customWidth="1"/>
    <col min="9993" max="9993" width="10.375" style="56" customWidth="1"/>
    <col min="9994" max="9994" width="8.875" style="56" customWidth="1"/>
    <col min="9995" max="9995" width="11.25" style="56" customWidth="1"/>
    <col min="9996" max="9996" width="16.625" style="56" customWidth="1"/>
    <col min="9997" max="9998" width="24.75" style="56" customWidth="1"/>
    <col min="9999" max="9999" width="8" style="56" customWidth="1"/>
    <col min="10000" max="10240" width="9" style="56"/>
    <col min="10241" max="10241" width="0" style="56" hidden="1" customWidth="1"/>
    <col min="10242" max="10242" width="7.5" style="56" customWidth="1"/>
    <col min="10243" max="10243" width="9.25" style="56" customWidth="1"/>
    <col min="10244" max="10244" width="8.75" style="56" customWidth="1"/>
    <col min="10245" max="10245" width="10" style="56" customWidth="1"/>
    <col min="10246" max="10246" width="64.875" style="56" customWidth="1"/>
    <col min="10247" max="10247" width="7.875" style="56" customWidth="1"/>
    <col min="10248" max="10248" width="11.375" style="56" customWidth="1"/>
    <col min="10249" max="10249" width="10.375" style="56" customWidth="1"/>
    <col min="10250" max="10250" width="8.875" style="56" customWidth="1"/>
    <col min="10251" max="10251" width="11.25" style="56" customWidth="1"/>
    <col min="10252" max="10252" width="16.625" style="56" customWidth="1"/>
    <col min="10253" max="10254" width="24.75" style="56" customWidth="1"/>
    <col min="10255" max="10255" width="8" style="56" customWidth="1"/>
    <col min="10256" max="10496" width="9" style="56"/>
    <col min="10497" max="10497" width="0" style="56" hidden="1" customWidth="1"/>
    <col min="10498" max="10498" width="7.5" style="56" customWidth="1"/>
    <col min="10499" max="10499" width="9.25" style="56" customWidth="1"/>
    <col min="10500" max="10500" width="8.75" style="56" customWidth="1"/>
    <col min="10501" max="10501" width="10" style="56" customWidth="1"/>
    <col min="10502" max="10502" width="64.875" style="56" customWidth="1"/>
    <col min="10503" max="10503" width="7.875" style="56" customWidth="1"/>
    <col min="10504" max="10504" width="11.375" style="56" customWidth="1"/>
    <col min="10505" max="10505" width="10.375" style="56" customWidth="1"/>
    <col min="10506" max="10506" width="8.875" style="56" customWidth="1"/>
    <col min="10507" max="10507" width="11.25" style="56" customWidth="1"/>
    <col min="10508" max="10508" width="16.625" style="56" customWidth="1"/>
    <col min="10509" max="10510" width="24.75" style="56" customWidth="1"/>
    <col min="10511" max="10511" width="8" style="56" customWidth="1"/>
    <col min="10512" max="10752" width="9" style="56"/>
    <col min="10753" max="10753" width="0" style="56" hidden="1" customWidth="1"/>
    <col min="10754" max="10754" width="7.5" style="56" customWidth="1"/>
    <col min="10755" max="10755" width="9.25" style="56" customWidth="1"/>
    <col min="10756" max="10756" width="8.75" style="56" customWidth="1"/>
    <col min="10757" max="10757" width="10" style="56" customWidth="1"/>
    <col min="10758" max="10758" width="64.875" style="56" customWidth="1"/>
    <col min="10759" max="10759" width="7.875" style="56" customWidth="1"/>
    <col min="10760" max="10760" width="11.375" style="56" customWidth="1"/>
    <col min="10761" max="10761" width="10.375" style="56" customWidth="1"/>
    <col min="10762" max="10762" width="8.875" style="56" customWidth="1"/>
    <col min="10763" max="10763" width="11.25" style="56" customWidth="1"/>
    <col min="10764" max="10764" width="16.625" style="56" customWidth="1"/>
    <col min="10765" max="10766" width="24.75" style="56" customWidth="1"/>
    <col min="10767" max="10767" width="8" style="56" customWidth="1"/>
    <col min="10768" max="11008" width="9" style="56"/>
    <col min="11009" max="11009" width="0" style="56" hidden="1" customWidth="1"/>
    <col min="11010" max="11010" width="7.5" style="56" customWidth="1"/>
    <col min="11011" max="11011" width="9.25" style="56" customWidth="1"/>
    <col min="11012" max="11012" width="8.75" style="56" customWidth="1"/>
    <col min="11013" max="11013" width="10" style="56" customWidth="1"/>
    <col min="11014" max="11014" width="64.875" style="56" customWidth="1"/>
    <col min="11015" max="11015" width="7.875" style="56" customWidth="1"/>
    <col min="11016" max="11016" width="11.375" style="56" customWidth="1"/>
    <col min="11017" max="11017" width="10.375" style="56" customWidth="1"/>
    <col min="11018" max="11018" width="8.875" style="56" customWidth="1"/>
    <col min="11019" max="11019" width="11.25" style="56" customWidth="1"/>
    <col min="11020" max="11020" width="16.625" style="56" customWidth="1"/>
    <col min="11021" max="11022" width="24.75" style="56" customWidth="1"/>
    <col min="11023" max="11023" width="8" style="56" customWidth="1"/>
    <col min="11024" max="11264" width="9" style="56"/>
    <col min="11265" max="11265" width="0" style="56" hidden="1" customWidth="1"/>
    <col min="11266" max="11266" width="7.5" style="56" customWidth="1"/>
    <col min="11267" max="11267" width="9.25" style="56" customWidth="1"/>
    <col min="11268" max="11268" width="8.75" style="56" customWidth="1"/>
    <col min="11269" max="11269" width="10" style="56" customWidth="1"/>
    <col min="11270" max="11270" width="64.875" style="56" customWidth="1"/>
    <col min="11271" max="11271" width="7.875" style="56" customWidth="1"/>
    <col min="11272" max="11272" width="11.375" style="56" customWidth="1"/>
    <col min="11273" max="11273" width="10.375" style="56" customWidth="1"/>
    <col min="11274" max="11274" width="8.875" style="56" customWidth="1"/>
    <col min="11275" max="11275" width="11.25" style="56" customWidth="1"/>
    <col min="11276" max="11276" width="16.625" style="56" customWidth="1"/>
    <col min="11277" max="11278" width="24.75" style="56" customWidth="1"/>
    <col min="11279" max="11279" width="8" style="56" customWidth="1"/>
    <col min="11280" max="11520" width="9" style="56"/>
    <col min="11521" max="11521" width="0" style="56" hidden="1" customWidth="1"/>
    <col min="11522" max="11522" width="7.5" style="56" customWidth="1"/>
    <col min="11523" max="11523" width="9.25" style="56" customWidth="1"/>
    <col min="11524" max="11524" width="8.75" style="56" customWidth="1"/>
    <col min="11525" max="11525" width="10" style="56" customWidth="1"/>
    <col min="11526" max="11526" width="64.875" style="56" customWidth="1"/>
    <col min="11527" max="11527" width="7.875" style="56" customWidth="1"/>
    <col min="11528" max="11528" width="11.375" style="56" customWidth="1"/>
    <col min="11529" max="11529" width="10.375" style="56" customWidth="1"/>
    <col min="11530" max="11530" width="8.875" style="56" customWidth="1"/>
    <col min="11531" max="11531" width="11.25" style="56" customWidth="1"/>
    <col min="11532" max="11532" width="16.625" style="56" customWidth="1"/>
    <col min="11533" max="11534" width="24.75" style="56" customWidth="1"/>
    <col min="11535" max="11535" width="8" style="56" customWidth="1"/>
    <col min="11536" max="11776" width="9" style="56"/>
    <col min="11777" max="11777" width="0" style="56" hidden="1" customWidth="1"/>
    <col min="11778" max="11778" width="7.5" style="56" customWidth="1"/>
    <col min="11779" max="11779" width="9.25" style="56" customWidth="1"/>
    <col min="11780" max="11780" width="8.75" style="56" customWidth="1"/>
    <col min="11781" max="11781" width="10" style="56" customWidth="1"/>
    <col min="11782" max="11782" width="64.875" style="56" customWidth="1"/>
    <col min="11783" max="11783" width="7.875" style="56" customWidth="1"/>
    <col min="11784" max="11784" width="11.375" style="56" customWidth="1"/>
    <col min="11785" max="11785" width="10.375" style="56" customWidth="1"/>
    <col min="11786" max="11786" width="8.875" style="56" customWidth="1"/>
    <col min="11787" max="11787" width="11.25" style="56" customWidth="1"/>
    <col min="11788" max="11788" width="16.625" style="56" customWidth="1"/>
    <col min="11789" max="11790" width="24.75" style="56" customWidth="1"/>
    <col min="11791" max="11791" width="8" style="56" customWidth="1"/>
    <col min="11792" max="12032" width="9" style="56"/>
    <col min="12033" max="12033" width="0" style="56" hidden="1" customWidth="1"/>
    <col min="12034" max="12034" width="7.5" style="56" customWidth="1"/>
    <col min="12035" max="12035" width="9.25" style="56" customWidth="1"/>
    <col min="12036" max="12036" width="8.75" style="56" customWidth="1"/>
    <col min="12037" max="12037" width="10" style="56" customWidth="1"/>
    <col min="12038" max="12038" width="64.875" style="56" customWidth="1"/>
    <col min="12039" max="12039" width="7.875" style="56" customWidth="1"/>
    <col min="12040" max="12040" width="11.375" style="56" customWidth="1"/>
    <col min="12041" max="12041" width="10.375" style="56" customWidth="1"/>
    <col min="12042" max="12042" width="8.875" style="56" customWidth="1"/>
    <col min="12043" max="12043" width="11.25" style="56" customWidth="1"/>
    <col min="12044" max="12044" width="16.625" style="56" customWidth="1"/>
    <col min="12045" max="12046" width="24.75" style="56" customWidth="1"/>
    <col min="12047" max="12047" width="8" style="56" customWidth="1"/>
    <col min="12048" max="12288" width="9" style="56"/>
    <col min="12289" max="12289" width="0" style="56" hidden="1" customWidth="1"/>
    <col min="12290" max="12290" width="7.5" style="56" customWidth="1"/>
    <col min="12291" max="12291" width="9.25" style="56" customWidth="1"/>
    <col min="12292" max="12292" width="8.75" style="56" customWidth="1"/>
    <col min="12293" max="12293" width="10" style="56" customWidth="1"/>
    <col min="12294" max="12294" width="64.875" style="56" customWidth="1"/>
    <col min="12295" max="12295" width="7.875" style="56" customWidth="1"/>
    <col min="12296" max="12296" width="11.375" style="56" customWidth="1"/>
    <col min="12297" max="12297" width="10.375" style="56" customWidth="1"/>
    <col min="12298" max="12298" width="8.875" style="56" customWidth="1"/>
    <col min="12299" max="12299" width="11.25" style="56" customWidth="1"/>
    <col min="12300" max="12300" width="16.625" style="56" customWidth="1"/>
    <col min="12301" max="12302" width="24.75" style="56" customWidth="1"/>
    <col min="12303" max="12303" width="8" style="56" customWidth="1"/>
    <col min="12304" max="12544" width="9" style="56"/>
    <col min="12545" max="12545" width="0" style="56" hidden="1" customWidth="1"/>
    <col min="12546" max="12546" width="7.5" style="56" customWidth="1"/>
    <col min="12547" max="12547" width="9.25" style="56" customWidth="1"/>
    <col min="12548" max="12548" width="8.75" style="56" customWidth="1"/>
    <col min="12549" max="12549" width="10" style="56" customWidth="1"/>
    <col min="12550" max="12550" width="64.875" style="56" customWidth="1"/>
    <col min="12551" max="12551" width="7.875" style="56" customWidth="1"/>
    <col min="12552" max="12552" width="11.375" style="56" customWidth="1"/>
    <col min="12553" max="12553" width="10.375" style="56" customWidth="1"/>
    <col min="12554" max="12554" width="8.875" style="56" customWidth="1"/>
    <col min="12555" max="12555" width="11.25" style="56" customWidth="1"/>
    <col min="12556" max="12556" width="16.625" style="56" customWidth="1"/>
    <col min="12557" max="12558" width="24.75" style="56" customWidth="1"/>
    <col min="12559" max="12559" width="8" style="56" customWidth="1"/>
    <col min="12560" max="12800" width="9" style="56"/>
    <col min="12801" max="12801" width="0" style="56" hidden="1" customWidth="1"/>
    <col min="12802" max="12802" width="7.5" style="56" customWidth="1"/>
    <col min="12803" max="12803" width="9.25" style="56" customWidth="1"/>
    <col min="12804" max="12804" width="8.75" style="56" customWidth="1"/>
    <col min="12805" max="12805" width="10" style="56" customWidth="1"/>
    <col min="12806" max="12806" width="64.875" style="56" customWidth="1"/>
    <col min="12807" max="12807" width="7.875" style="56" customWidth="1"/>
    <col min="12808" max="12808" width="11.375" style="56" customWidth="1"/>
    <col min="12809" max="12809" width="10.375" style="56" customWidth="1"/>
    <col min="12810" max="12810" width="8.875" style="56" customWidth="1"/>
    <col min="12811" max="12811" width="11.25" style="56" customWidth="1"/>
    <col min="12812" max="12812" width="16.625" style="56" customWidth="1"/>
    <col min="12813" max="12814" width="24.75" style="56" customWidth="1"/>
    <col min="12815" max="12815" width="8" style="56" customWidth="1"/>
    <col min="12816" max="13056" width="9" style="56"/>
    <col min="13057" max="13057" width="0" style="56" hidden="1" customWidth="1"/>
    <col min="13058" max="13058" width="7.5" style="56" customWidth="1"/>
    <col min="13059" max="13059" width="9.25" style="56" customWidth="1"/>
    <col min="13060" max="13060" width="8.75" style="56" customWidth="1"/>
    <col min="13061" max="13061" width="10" style="56" customWidth="1"/>
    <col min="13062" max="13062" width="64.875" style="56" customWidth="1"/>
    <col min="13063" max="13063" width="7.875" style="56" customWidth="1"/>
    <col min="13064" max="13064" width="11.375" style="56" customWidth="1"/>
    <col min="13065" max="13065" width="10.375" style="56" customWidth="1"/>
    <col min="13066" max="13066" width="8.875" style="56" customWidth="1"/>
    <col min="13067" max="13067" width="11.25" style="56" customWidth="1"/>
    <col min="13068" max="13068" width="16.625" style="56" customWidth="1"/>
    <col min="13069" max="13070" width="24.75" style="56" customWidth="1"/>
    <col min="13071" max="13071" width="8" style="56" customWidth="1"/>
    <col min="13072" max="13312" width="9" style="56"/>
    <col min="13313" max="13313" width="0" style="56" hidden="1" customWidth="1"/>
    <col min="13314" max="13314" width="7.5" style="56" customWidth="1"/>
    <col min="13315" max="13315" width="9.25" style="56" customWidth="1"/>
    <col min="13316" max="13316" width="8.75" style="56" customWidth="1"/>
    <col min="13317" max="13317" width="10" style="56" customWidth="1"/>
    <col min="13318" max="13318" width="64.875" style="56" customWidth="1"/>
    <col min="13319" max="13319" width="7.875" style="56" customWidth="1"/>
    <col min="13320" max="13320" width="11.375" style="56" customWidth="1"/>
    <col min="13321" max="13321" width="10.375" style="56" customWidth="1"/>
    <col min="13322" max="13322" width="8.875" style="56" customWidth="1"/>
    <col min="13323" max="13323" width="11.25" style="56" customWidth="1"/>
    <col min="13324" max="13324" width="16.625" style="56" customWidth="1"/>
    <col min="13325" max="13326" width="24.75" style="56" customWidth="1"/>
    <col min="13327" max="13327" width="8" style="56" customWidth="1"/>
    <col min="13328" max="13568" width="9" style="56"/>
    <col min="13569" max="13569" width="0" style="56" hidden="1" customWidth="1"/>
    <col min="13570" max="13570" width="7.5" style="56" customWidth="1"/>
    <col min="13571" max="13571" width="9.25" style="56" customWidth="1"/>
    <col min="13572" max="13572" width="8.75" style="56" customWidth="1"/>
    <col min="13573" max="13573" width="10" style="56" customWidth="1"/>
    <col min="13574" max="13574" width="64.875" style="56" customWidth="1"/>
    <col min="13575" max="13575" width="7.875" style="56" customWidth="1"/>
    <col min="13576" max="13576" width="11.375" style="56" customWidth="1"/>
    <col min="13577" max="13577" width="10.375" style="56" customWidth="1"/>
    <col min="13578" max="13578" width="8.875" style="56" customWidth="1"/>
    <col min="13579" max="13579" width="11.25" style="56" customWidth="1"/>
    <col min="13580" max="13580" width="16.625" style="56" customWidth="1"/>
    <col min="13581" max="13582" width="24.75" style="56" customWidth="1"/>
    <col min="13583" max="13583" width="8" style="56" customWidth="1"/>
    <col min="13584" max="13824" width="9" style="56"/>
    <col min="13825" max="13825" width="0" style="56" hidden="1" customWidth="1"/>
    <col min="13826" max="13826" width="7.5" style="56" customWidth="1"/>
    <col min="13827" max="13827" width="9.25" style="56" customWidth="1"/>
    <col min="13828" max="13828" width="8.75" style="56" customWidth="1"/>
    <col min="13829" max="13829" width="10" style="56" customWidth="1"/>
    <col min="13830" max="13830" width="64.875" style="56" customWidth="1"/>
    <col min="13831" max="13831" width="7.875" style="56" customWidth="1"/>
    <col min="13832" max="13832" width="11.375" style="56" customWidth="1"/>
    <col min="13833" max="13833" width="10.375" style="56" customWidth="1"/>
    <col min="13834" max="13834" width="8.875" style="56" customWidth="1"/>
    <col min="13835" max="13835" width="11.25" style="56" customWidth="1"/>
    <col min="13836" max="13836" width="16.625" style="56" customWidth="1"/>
    <col min="13837" max="13838" width="24.75" style="56" customWidth="1"/>
    <col min="13839" max="13839" width="8" style="56" customWidth="1"/>
    <col min="13840" max="14080" width="9" style="56"/>
    <col min="14081" max="14081" width="0" style="56" hidden="1" customWidth="1"/>
    <col min="14082" max="14082" width="7.5" style="56" customWidth="1"/>
    <col min="14083" max="14083" width="9.25" style="56" customWidth="1"/>
    <col min="14084" max="14084" width="8.75" style="56" customWidth="1"/>
    <col min="14085" max="14085" width="10" style="56" customWidth="1"/>
    <col min="14086" max="14086" width="64.875" style="56" customWidth="1"/>
    <col min="14087" max="14087" width="7.875" style="56" customWidth="1"/>
    <col min="14088" max="14088" width="11.375" style="56" customWidth="1"/>
    <col min="14089" max="14089" width="10.375" style="56" customWidth="1"/>
    <col min="14090" max="14090" width="8.875" style="56" customWidth="1"/>
    <col min="14091" max="14091" width="11.25" style="56" customWidth="1"/>
    <col min="14092" max="14092" width="16.625" style="56" customWidth="1"/>
    <col min="14093" max="14094" width="24.75" style="56" customWidth="1"/>
    <col min="14095" max="14095" width="8" style="56" customWidth="1"/>
    <col min="14096" max="14336" width="9" style="56"/>
    <col min="14337" max="14337" width="0" style="56" hidden="1" customWidth="1"/>
    <col min="14338" max="14338" width="7.5" style="56" customWidth="1"/>
    <col min="14339" max="14339" width="9.25" style="56" customWidth="1"/>
    <col min="14340" max="14340" width="8.75" style="56" customWidth="1"/>
    <col min="14341" max="14341" width="10" style="56" customWidth="1"/>
    <col min="14342" max="14342" width="64.875" style="56" customWidth="1"/>
    <col min="14343" max="14343" width="7.875" style="56" customWidth="1"/>
    <col min="14344" max="14344" width="11.375" style="56" customWidth="1"/>
    <col min="14345" max="14345" width="10.375" style="56" customWidth="1"/>
    <col min="14346" max="14346" width="8.875" style="56" customWidth="1"/>
    <col min="14347" max="14347" width="11.25" style="56" customWidth="1"/>
    <col min="14348" max="14348" width="16.625" style="56" customWidth="1"/>
    <col min="14349" max="14350" width="24.75" style="56" customWidth="1"/>
    <col min="14351" max="14351" width="8" style="56" customWidth="1"/>
    <col min="14352" max="14592" width="9" style="56"/>
    <col min="14593" max="14593" width="0" style="56" hidden="1" customWidth="1"/>
    <col min="14594" max="14594" width="7.5" style="56" customWidth="1"/>
    <col min="14595" max="14595" width="9.25" style="56" customWidth="1"/>
    <col min="14596" max="14596" width="8.75" style="56" customWidth="1"/>
    <col min="14597" max="14597" width="10" style="56" customWidth="1"/>
    <col min="14598" max="14598" width="64.875" style="56" customWidth="1"/>
    <col min="14599" max="14599" width="7.875" style="56" customWidth="1"/>
    <col min="14600" max="14600" width="11.375" style="56" customWidth="1"/>
    <col min="14601" max="14601" width="10.375" style="56" customWidth="1"/>
    <col min="14602" max="14602" width="8.875" style="56" customWidth="1"/>
    <col min="14603" max="14603" width="11.25" style="56" customWidth="1"/>
    <col min="14604" max="14604" width="16.625" style="56" customWidth="1"/>
    <col min="14605" max="14606" width="24.75" style="56" customWidth="1"/>
    <col min="14607" max="14607" width="8" style="56" customWidth="1"/>
    <col min="14608" max="14848" width="9" style="56"/>
    <col min="14849" max="14849" width="0" style="56" hidden="1" customWidth="1"/>
    <col min="14850" max="14850" width="7.5" style="56" customWidth="1"/>
    <col min="14851" max="14851" width="9.25" style="56" customWidth="1"/>
    <col min="14852" max="14852" width="8.75" style="56" customWidth="1"/>
    <col min="14853" max="14853" width="10" style="56" customWidth="1"/>
    <col min="14854" max="14854" width="64.875" style="56" customWidth="1"/>
    <col min="14855" max="14855" width="7.875" style="56" customWidth="1"/>
    <col min="14856" max="14856" width="11.375" style="56" customWidth="1"/>
    <col min="14857" max="14857" width="10.375" style="56" customWidth="1"/>
    <col min="14858" max="14858" width="8.875" style="56" customWidth="1"/>
    <col min="14859" max="14859" width="11.25" style="56" customWidth="1"/>
    <col min="14860" max="14860" width="16.625" style="56" customWidth="1"/>
    <col min="14861" max="14862" width="24.75" style="56" customWidth="1"/>
    <col min="14863" max="14863" width="8" style="56" customWidth="1"/>
    <col min="14864" max="15104" width="9" style="56"/>
    <col min="15105" max="15105" width="0" style="56" hidden="1" customWidth="1"/>
    <col min="15106" max="15106" width="7.5" style="56" customWidth="1"/>
    <col min="15107" max="15107" width="9.25" style="56" customWidth="1"/>
    <col min="15108" max="15108" width="8.75" style="56" customWidth="1"/>
    <col min="15109" max="15109" width="10" style="56" customWidth="1"/>
    <col min="15110" max="15110" width="64.875" style="56" customWidth="1"/>
    <col min="15111" max="15111" width="7.875" style="56" customWidth="1"/>
    <col min="15112" max="15112" width="11.375" style="56" customWidth="1"/>
    <col min="15113" max="15113" width="10.375" style="56" customWidth="1"/>
    <col min="15114" max="15114" width="8.875" style="56" customWidth="1"/>
    <col min="15115" max="15115" width="11.25" style="56" customWidth="1"/>
    <col min="15116" max="15116" width="16.625" style="56" customWidth="1"/>
    <col min="15117" max="15118" width="24.75" style="56" customWidth="1"/>
    <col min="15119" max="15119" width="8" style="56" customWidth="1"/>
    <col min="15120" max="15360" width="9" style="56"/>
    <col min="15361" max="15361" width="0" style="56" hidden="1" customWidth="1"/>
    <col min="15362" max="15362" width="7.5" style="56" customWidth="1"/>
    <col min="15363" max="15363" width="9.25" style="56" customWidth="1"/>
    <col min="15364" max="15364" width="8.75" style="56" customWidth="1"/>
    <col min="15365" max="15365" width="10" style="56" customWidth="1"/>
    <col min="15366" max="15366" width="64.875" style="56" customWidth="1"/>
    <col min="15367" max="15367" width="7.875" style="56" customWidth="1"/>
    <col min="15368" max="15368" width="11.375" style="56" customWidth="1"/>
    <col min="15369" max="15369" width="10.375" style="56" customWidth="1"/>
    <col min="15370" max="15370" width="8.875" style="56" customWidth="1"/>
    <col min="15371" max="15371" width="11.25" style="56" customWidth="1"/>
    <col min="15372" max="15372" width="16.625" style="56" customWidth="1"/>
    <col min="15373" max="15374" width="24.75" style="56" customWidth="1"/>
    <col min="15375" max="15375" width="8" style="56" customWidth="1"/>
    <col min="15376" max="15616" width="9" style="56"/>
    <col min="15617" max="15617" width="0" style="56" hidden="1" customWidth="1"/>
    <col min="15618" max="15618" width="7.5" style="56" customWidth="1"/>
    <col min="15619" max="15619" width="9.25" style="56" customWidth="1"/>
    <col min="15620" max="15620" width="8.75" style="56" customWidth="1"/>
    <col min="15621" max="15621" width="10" style="56" customWidth="1"/>
    <col min="15622" max="15622" width="64.875" style="56" customWidth="1"/>
    <col min="15623" max="15623" width="7.875" style="56" customWidth="1"/>
    <col min="15624" max="15624" width="11.375" style="56" customWidth="1"/>
    <col min="15625" max="15625" width="10.375" style="56" customWidth="1"/>
    <col min="15626" max="15626" width="8.875" style="56" customWidth="1"/>
    <col min="15627" max="15627" width="11.25" style="56" customWidth="1"/>
    <col min="15628" max="15628" width="16.625" style="56" customWidth="1"/>
    <col min="15629" max="15630" width="24.75" style="56" customWidth="1"/>
    <col min="15631" max="15631" width="8" style="56" customWidth="1"/>
    <col min="15632" max="15872" width="9" style="56"/>
    <col min="15873" max="15873" width="0" style="56" hidden="1" customWidth="1"/>
    <col min="15874" max="15874" width="7.5" style="56" customWidth="1"/>
    <col min="15875" max="15875" width="9.25" style="56" customWidth="1"/>
    <col min="15876" max="15876" width="8.75" style="56" customWidth="1"/>
    <col min="15877" max="15877" width="10" style="56" customWidth="1"/>
    <col min="15878" max="15878" width="64.875" style="56" customWidth="1"/>
    <col min="15879" max="15879" width="7.875" style="56" customWidth="1"/>
    <col min="15880" max="15880" width="11.375" style="56" customWidth="1"/>
    <col min="15881" max="15881" width="10.375" style="56" customWidth="1"/>
    <col min="15882" max="15882" width="8.875" style="56" customWidth="1"/>
    <col min="15883" max="15883" width="11.25" style="56" customWidth="1"/>
    <col min="15884" max="15884" width="16.625" style="56" customWidth="1"/>
    <col min="15885" max="15886" width="24.75" style="56" customWidth="1"/>
    <col min="15887" max="15887" width="8" style="56" customWidth="1"/>
    <col min="15888" max="16128" width="9" style="56"/>
    <col min="16129" max="16129" width="0" style="56" hidden="1" customWidth="1"/>
    <col min="16130" max="16130" width="7.5" style="56" customWidth="1"/>
    <col min="16131" max="16131" width="9.25" style="56" customWidth="1"/>
    <col min="16132" max="16132" width="8.75" style="56" customWidth="1"/>
    <col min="16133" max="16133" width="10" style="56" customWidth="1"/>
    <col min="16134" max="16134" width="64.875" style="56" customWidth="1"/>
    <col min="16135" max="16135" width="7.875" style="56" customWidth="1"/>
    <col min="16136" max="16136" width="11.375" style="56" customWidth="1"/>
    <col min="16137" max="16137" width="10.375" style="56" customWidth="1"/>
    <col min="16138" max="16138" width="8.875" style="56" customWidth="1"/>
    <col min="16139" max="16139" width="11.25" style="56" customWidth="1"/>
    <col min="16140" max="16140" width="16.625" style="56" customWidth="1"/>
    <col min="16141" max="16142" width="24.75" style="56" customWidth="1"/>
    <col min="16143" max="16143" width="8" style="56" customWidth="1"/>
    <col min="16144" max="16384" width="9" style="56"/>
  </cols>
  <sheetData>
    <row r="1" spans="1:15" s="100" customFormat="1" ht="21.75" thickTop="1" thickBot="1" x14ac:dyDescent="0.25">
      <c r="A1" s="100" t="s">
        <v>22</v>
      </c>
      <c r="B1" s="302" t="s">
        <v>378</v>
      </c>
      <c r="C1" s="303"/>
      <c r="D1" s="303"/>
      <c r="E1" s="141"/>
      <c r="F1" s="141" t="s">
        <v>377</v>
      </c>
      <c r="G1" s="141"/>
      <c r="H1" s="140"/>
      <c r="I1" s="139"/>
      <c r="J1" s="138"/>
      <c r="K1" s="138"/>
      <c r="L1" s="137" t="s">
        <v>373</v>
      </c>
      <c r="M1" s="136"/>
    </row>
    <row r="2" spans="1:15" s="100" customFormat="1" ht="55.5" thickTop="1" thickBot="1" x14ac:dyDescent="0.25">
      <c r="B2" s="304" t="s">
        <v>376</v>
      </c>
      <c r="C2" s="305"/>
      <c r="D2" s="135"/>
      <c r="E2" s="134"/>
      <c r="F2" s="133" t="s">
        <v>380</v>
      </c>
      <c r="G2" s="132"/>
      <c r="H2" s="131"/>
      <c r="I2" s="306" t="s">
        <v>375</v>
      </c>
      <c r="J2" s="307"/>
      <c r="K2" s="308">
        <f>SUM(L46,L26)</f>
        <v>0</v>
      </c>
      <c r="L2" s="309"/>
    </row>
    <row r="3" spans="1:15" s="100" customFormat="1" ht="17.25" thickTop="1" thickBot="1" x14ac:dyDescent="0.25">
      <c r="B3" s="130" t="s">
        <v>374</v>
      </c>
      <c r="C3" s="129"/>
      <c r="D3" s="310" t="s">
        <v>373</v>
      </c>
      <c r="E3" s="310"/>
      <c r="F3" s="128" t="s">
        <v>372</v>
      </c>
      <c r="G3" s="127"/>
      <c r="H3" s="126"/>
      <c r="I3" s="125"/>
      <c r="J3" s="124"/>
      <c r="K3" s="311"/>
      <c r="L3" s="312"/>
    </row>
    <row r="4" spans="1:15" s="100" customFormat="1" ht="18" customHeight="1" thickTop="1" x14ac:dyDescent="0.2">
      <c r="B4" s="313" t="s">
        <v>371</v>
      </c>
      <c r="C4" s="314"/>
      <c r="D4" s="315"/>
      <c r="E4" s="123"/>
      <c r="F4" s="122" t="s">
        <v>370</v>
      </c>
      <c r="G4" s="121"/>
      <c r="H4" s="120"/>
      <c r="I4" s="316" t="s">
        <v>369</v>
      </c>
      <c r="J4" s="317"/>
      <c r="K4" s="119"/>
      <c r="L4" s="118"/>
    </row>
    <row r="5" spans="1:15" s="100" customFormat="1" ht="18" customHeight="1" x14ac:dyDescent="0.2">
      <c r="B5" s="116" t="s">
        <v>368</v>
      </c>
      <c r="C5" s="115"/>
      <c r="D5" s="115"/>
      <c r="E5" s="117" t="s">
        <v>367</v>
      </c>
      <c r="F5" s="318" t="s">
        <v>366</v>
      </c>
      <c r="G5" s="318"/>
      <c r="H5" s="319"/>
      <c r="I5" s="320" t="s">
        <v>357</v>
      </c>
      <c r="J5" s="315"/>
      <c r="K5" s="114" t="s">
        <v>382</v>
      </c>
      <c r="L5" s="110"/>
    </row>
    <row r="6" spans="1:15" s="100" customFormat="1" ht="18" customHeight="1" x14ac:dyDescent="0.2">
      <c r="B6" s="116" t="s">
        <v>365</v>
      </c>
      <c r="C6" s="115"/>
      <c r="D6" s="115"/>
      <c r="E6" s="114" t="s">
        <v>364</v>
      </c>
      <c r="F6" s="321"/>
      <c r="G6" s="321"/>
      <c r="H6" s="322"/>
      <c r="I6" s="320" t="s">
        <v>363</v>
      </c>
      <c r="J6" s="315"/>
      <c r="K6" s="114" t="s">
        <v>381</v>
      </c>
      <c r="L6" s="110"/>
      <c r="O6" s="113"/>
    </row>
    <row r="7" spans="1:15" s="100" customFormat="1" ht="18" customHeight="1" x14ac:dyDescent="0.2">
      <c r="B7" s="323" t="s">
        <v>362</v>
      </c>
      <c r="C7" s="324"/>
      <c r="D7" s="324"/>
      <c r="E7" s="112">
        <v>45444</v>
      </c>
      <c r="F7" s="325" t="s">
        <v>361</v>
      </c>
      <c r="G7" s="326"/>
      <c r="H7" s="327"/>
      <c r="I7" s="328" t="s">
        <v>360</v>
      </c>
      <c r="J7" s="314"/>
      <c r="K7" s="111">
        <v>2023</v>
      </c>
      <c r="L7" s="110"/>
      <c r="O7" s="109"/>
    </row>
    <row r="8" spans="1:15" s="100" customFormat="1" ht="15.75" customHeight="1" thickBot="1" x14ac:dyDescent="0.25">
      <c r="B8" s="329" t="s">
        <v>359</v>
      </c>
      <c r="C8" s="330"/>
      <c r="D8" s="330"/>
      <c r="E8" s="108">
        <v>46357</v>
      </c>
      <c r="F8" s="107"/>
      <c r="G8" s="331"/>
      <c r="H8" s="332"/>
      <c r="I8" s="333" t="s">
        <v>358</v>
      </c>
      <c r="J8" s="324"/>
      <c r="K8" s="106"/>
      <c r="L8" s="105"/>
    </row>
    <row r="9" spans="1:15" s="100" customFormat="1" ht="12" customHeight="1" x14ac:dyDescent="0.2">
      <c r="B9" s="338" t="s">
        <v>379</v>
      </c>
      <c r="C9" s="339"/>
      <c r="D9" s="339"/>
      <c r="E9" s="339"/>
      <c r="F9" s="339"/>
      <c r="G9" s="339"/>
      <c r="H9" s="339"/>
      <c r="I9" s="339"/>
      <c r="J9" s="339"/>
      <c r="K9" s="104" t="s">
        <v>357</v>
      </c>
      <c r="L9" s="103">
        <v>5003720031</v>
      </c>
    </row>
    <row r="10" spans="1:15" s="100" customFormat="1" x14ac:dyDescent="0.2">
      <c r="B10" s="340" t="s">
        <v>356</v>
      </c>
      <c r="C10" s="334" t="s">
        <v>355</v>
      </c>
      <c r="D10" s="334" t="s">
        <v>354</v>
      </c>
      <c r="E10" s="334" t="s">
        <v>353</v>
      </c>
      <c r="F10" s="342" t="s">
        <v>352</v>
      </c>
      <c r="G10" s="342" t="s">
        <v>351</v>
      </c>
      <c r="H10" s="342" t="s">
        <v>350</v>
      </c>
      <c r="I10" s="334" t="s">
        <v>349</v>
      </c>
      <c r="J10" s="334" t="s">
        <v>348</v>
      </c>
      <c r="K10" s="336" t="s">
        <v>347</v>
      </c>
      <c r="L10" s="337"/>
    </row>
    <row r="11" spans="1:15" s="100" customFormat="1" x14ac:dyDescent="0.2">
      <c r="B11" s="340"/>
      <c r="C11" s="334"/>
      <c r="D11" s="334"/>
      <c r="E11" s="334"/>
      <c r="F11" s="342"/>
      <c r="G11" s="342"/>
      <c r="H11" s="342"/>
      <c r="I11" s="334"/>
      <c r="J11" s="334"/>
      <c r="K11" s="336"/>
      <c r="L11" s="337"/>
    </row>
    <row r="12" spans="1:15" s="100" customFormat="1" ht="12.75" thickBot="1" x14ac:dyDescent="0.25">
      <c r="B12" s="341"/>
      <c r="C12" s="335"/>
      <c r="D12" s="335"/>
      <c r="E12" s="335"/>
      <c r="F12" s="343"/>
      <c r="G12" s="343"/>
      <c r="H12" s="343"/>
      <c r="I12" s="335"/>
      <c r="J12" s="335"/>
      <c r="K12" s="102" t="s">
        <v>346</v>
      </c>
      <c r="L12" s="101" t="s">
        <v>345</v>
      </c>
    </row>
    <row r="13" spans="1:15" s="64" customFormat="1" ht="13.5" thickBot="1" x14ac:dyDescent="0.25">
      <c r="A13" s="99" t="s">
        <v>331</v>
      </c>
      <c r="B13" s="98" t="s">
        <v>330</v>
      </c>
      <c r="C13" s="95">
        <v>1</v>
      </c>
      <c r="D13" s="97"/>
      <c r="E13" s="97"/>
      <c r="F13" s="96" t="s">
        <v>332</v>
      </c>
      <c r="G13" s="95"/>
      <c r="H13" s="95"/>
      <c r="I13" s="95"/>
      <c r="J13" s="95"/>
      <c r="K13" s="95"/>
      <c r="L13" s="94"/>
    </row>
    <row r="14" spans="1:15" s="64" customFormat="1" ht="12" thickBot="1" x14ac:dyDescent="0.25">
      <c r="A14" s="64" t="s">
        <v>316</v>
      </c>
      <c r="B14" s="92">
        <f>1+MAX($B$13:B13)</f>
        <v>1</v>
      </c>
      <c r="C14" s="77" t="s">
        <v>344</v>
      </c>
      <c r="D14" s="91"/>
      <c r="E14" s="74" t="s">
        <v>305</v>
      </c>
      <c r="F14" s="76" t="s">
        <v>343</v>
      </c>
      <c r="G14" s="74" t="s">
        <v>303</v>
      </c>
      <c r="H14" s="90">
        <v>1</v>
      </c>
      <c r="I14" s="74"/>
      <c r="J14" s="73" t="str">
        <f>IF(I14=0,"",I14*H14)</f>
        <v/>
      </c>
      <c r="K14" s="72"/>
      <c r="L14" s="89">
        <f>ROUND((ROUND(H14,3))*(ROUND(K14,2)),2)</f>
        <v>0</v>
      </c>
    </row>
    <row r="15" spans="1:15" s="64" customFormat="1" x14ac:dyDescent="0.2">
      <c r="A15" s="64" t="s">
        <v>312</v>
      </c>
      <c r="B15" s="87"/>
      <c r="F15" s="88" t="s">
        <v>342</v>
      </c>
      <c r="G15" s="85"/>
      <c r="H15" s="85"/>
      <c r="I15" s="85"/>
      <c r="J15" s="85"/>
      <c r="K15" s="85"/>
      <c r="L15" s="84"/>
    </row>
    <row r="16" spans="1:15" s="64" customFormat="1" x14ac:dyDescent="0.2">
      <c r="A16" s="64" t="s">
        <v>310</v>
      </c>
      <c r="B16" s="87"/>
      <c r="F16" s="86" t="s">
        <v>322</v>
      </c>
      <c r="G16" s="85"/>
      <c r="H16" s="85"/>
      <c r="I16" s="85"/>
      <c r="J16" s="85"/>
      <c r="K16" s="85"/>
      <c r="L16" s="84"/>
    </row>
    <row r="17" spans="1:12" s="64" customFormat="1" ht="68.25" thickBot="1" x14ac:dyDescent="0.25">
      <c r="A17" s="64" t="s">
        <v>308</v>
      </c>
      <c r="B17" s="83"/>
      <c r="C17" s="82"/>
      <c r="D17" s="82"/>
      <c r="E17" s="82"/>
      <c r="F17" s="81" t="s">
        <v>341</v>
      </c>
      <c r="G17" s="80"/>
      <c r="H17" s="80"/>
      <c r="I17" s="80"/>
      <c r="J17" s="80"/>
      <c r="K17" s="80"/>
      <c r="L17" s="79"/>
    </row>
    <row r="18" spans="1:12" s="64" customFormat="1" ht="12" thickBot="1" x14ac:dyDescent="0.25">
      <c r="A18" s="64" t="s">
        <v>316</v>
      </c>
      <c r="B18" s="93">
        <f>1+MAX($B$13:B17)</f>
        <v>2</v>
      </c>
      <c r="C18" s="77" t="s">
        <v>340</v>
      </c>
      <c r="D18" s="91"/>
      <c r="E18" s="74" t="s">
        <v>305</v>
      </c>
      <c r="F18" s="76" t="s">
        <v>339</v>
      </c>
      <c r="G18" s="74" t="s">
        <v>303</v>
      </c>
      <c r="H18" s="90">
        <v>1</v>
      </c>
      <c r="I18" s="74"/>
      <c r="J18" s="73" t="str">
        <f>IF(I18=0,"",I18*H18)</f>
        <v/>
      </c>
      <c r="K18" s="72"/>
      <c r="L18" s="89">
        <f>ROUND((ROUND(H18,3))*(ROUND(K18,2)),2)</f>
        <v>0</v>
      </c>
    </row>
    <row r="19" spans="1:12" s="64" customFormat="1" x14ac:dyDescent="0.2">
      <c r="A19" s="64" t="s">
        <v>312</v>
      </c>
      <c r="B19" s="87"/>
      <c r="F19" s="88" t="s">
        <v>338</v>
      </c>
      <c r="G19" s="85"/>
      <c r="H19" s="85"/>
      <c r="I19" s="85"/>
      <c r="J19" s="85"/>
      <c r="K19" s="85"/>
      <c r="L19" s="84"/>
    </row>
    <row r="20" spans="1:12" s="64" customFormat="1" x14ac:dyDescent="0.2">
      <c r="A20" s="64" t="s">
        <v>310</v>
      </c>
      <c r="B20" s="87"/>
      <c r="F20" s="86" t="s">
        <v>322</v>
      </c>
      <c r="G20" s="85"/>
      <c r="H20" s="85"/>
      <c r="I20" s="85"/>
      <c r="J20" s="85"/>
      <c r="K20" s="85"/>
      <c r="L20" s="84"/>
    </row>
    <row r="21" spans="1:12" s="64" customFormat="1" ht="79.5" thickBot="1" x14ac:dyDescent="0.25">
      <c r="A21" s="64" t="s">
        <v>308</v>
      </c>
      <c r="B21" s="83"/>
      <c r="C21" s="82"/>
      <c r="D21" s="82"/>
      <c r="E21" s="82"/>
      <c r="F21" s="81" t="s">
        <v>337</v>
      </c>
      <c r="G21" s="80"/>
      <c r="H21" s="80"/>
      <c r="I21" s="80"/>
      <c r="J21" s="80"/>
      <c r="K21" s="80"/>
      <c r="L21" s="79"/>
    </row>
    <row r="22" spans="1:12" s="64" customFormat="1" ht="12" thickBot="1" x14ac:dyDescent="0.25">
      <c r="A22" s="64" t="s">
        <v>316</v>
      </c>
      <c r="B22" s="93">
        <f>1+MAX($B$13:B21)</f>
        <v>3</v>
      </c>
      <c r="C22" s="77" t="s">
        <v>336</v>
      </c>
      <c r="D22" s="91"/>
      <c r="E22" s="74" t="s">
        <v>305</v>
      </c>
      <c r="F22" s="76" t="s">
        <v>335</v>
      </c>
      <c r="G22" s="74" t="s">
        <v>303</v>
      </c>
      <c r="H22" s="90">
        <v>1</v>
      </c>
      <c r="I22" s="74"/>
      <c r="J22" s="73" t="str">
        <f>IF(I22=0,"",I22*H22)</f>
        <v/>
      </c>
      <c r="K22" s="72"/>
      <c r="L22" s="89">
        <f>ROUND((ROUND(H22,3))*(ROUND(K22,2)),2)</f>
        <v>0</v>
      </c>
    </row>
    <row r="23" spans="1:12" s="64" customFormat="1" x14ac:dyDescent="0.2">
      <c r="A23" s="64" t="s">
        <v>312</v>
      </c>
      <c r="B23" s="87"/>
      <c r="F23" s="88" t="s">
        <v>334</v>
      </c>
      <c r="G23" s="85"/>
      <c r="H23" s="85"/>
      <c r="I23" s="85"/>
      <c r="J23" s="85"/>
      <c r="K23" s="85"/>
      <c r="L23" s="84"/>
    </row>
    <row r="24" spans="1:12" s="64" customFormat="1" x14ac:dyDescent="0.2">
      <c r="A24" s="64" t="s">
        <v>310</v>
      </c>
      <c r="B24" s="87"/>
      <c r="F24" s="86" t="s">
        <v>322</v>
      </c>
      <c r="G24" s="85"/>
      <c r="H24" s="85"/>
      <c r="I24" s="85"/>
      <c r="J24" s="85"/>
      <c r="K24" s="85"/>
      <c r="L24" s="84"/>
    </row>
    <row r="25" spans="1:12" s="64" customFormat="1" ht="34.5" thickBot="1" x14ac:dyDescent="0.25">
      <c r="A25" s="64" t="s">
        <v>308</v>
      </c>
      <c r="B25" s="83"/>
      <c r="C25" s="82"/>
      <c r="D25" s="82"/>
      <c r="E25" s="82"/>
      <c r="F25" s="81" t="s">
        <v>333</v>
      </c>
      <c r="G25" s="80"/>
      <c r="H25" s="80"/>
      <c r="I25" s="80"/>
      <c r="J25" s="80"/>
      <c r="K25" s="80"/>
      <c r="L25" s="79"/>
    </row>
    <row r="26" spans="1:12" ht="13.5" thickBot="1" x14ac:dyDescent="0.25">
      <c r="A26" s="63" t="s">
        <v>301</v>
      </c>
      <c r="B26" s="62" t="s">
        <v>300</v>
      </c>
      <c r="C26" s="59" t="s">
        <v>299</v>
      </c>
      <c r="D26" s="61"/>
      <c r="E26" s="61"/>
      <c r="F26" s="60" t="s">
        <v>332</v>
      </c>
      <c r="G26" s="59"/>
      <c r="H26" s="59"/>
      <c r="I26" s="59"/>
      <c r="J26" s="59"/>
      <c r="K26" s="59"/>
      <c r="L26" s="58">
        <f>SUM(L14:L25)</f>
        <v>0</v>
      </c>
    </row>
    <row r="27" spans="1:12" ht="13.5" thickBot="1" x14ac:dyDescent="0.25">
      <c r="A27" s="99" t="s">
        <v>331</v>
      </c>
      <c r="B27" s="98" t="s">
        <v>330</v>
      </c>
      <c r="C27" s="95">
        <v>2</v>
      </c>
      <c r="D27" s="97"/>
      <c r="E27" s="97"/>
      <c r="F27" s="96" t="s">
        <v>298</v>
      </c>
      <c r="G27" s="95"/>
      <c r="H27" s="95"/>
      <c r="I27" s="95"/>
      <c r="J27" s="95"/>
      <c r="K27" s="95"/>
      <c r="L27" s="94"/>
    </row>
    <row r="28" spans="1:12" s="64" customFormat="1" ht="12" thickBot="1" x14ac:dyDescent="0.25">
      <c r="A28" s="64" t="s">
        <v>316</v>
      </c>
      <c r="B28" s="93">
        <f>1+MAX($B$13:B27)</f>
        <v>4</v>
      </c>
      <c r="C28" s="77" t="s">
        <v>329</v>
      </c>
      <c r="D28" s="91"/>
      <c r="E28" s="74" t="s">
        <v>305</v>
      </c>
      <c r="F28" s="76" t="s">
        <v>328</v>
      </c>
      <c r="G28" s="74" t="s">
        <v>303</v>
      </c>
      <c r="H28" s="90">
        <v>1</v>
      </c>
      <c r="I28" s="74"/>
      <c r="J28" s="73" t="str">
        <f>IF(I28=0,"",I28*H28)</f>
        <v/>
      </c>
      <c r="K28" s="72"/>
      <c r="L28" s="71">
        <f>ROUND((ROUND(H28,3))*(ROUND(K28,2)),2)</f>
        <v>0</v>
      </c>
    </row>
    <row r="29" spans="1:12" s="64" customFormat="1" x14ac:dyDescent="0.2">
      <c r="A29" s="64" t="s">
        <v>312</v>
      </c>
      <c r="B29" s="87"/>
      <c r="F29" s="88" t="s">
        <v>327</v>
      </c>
      <c r="G29" s="85"/>
      <c r="H29" s="85"/>
      <c r="I29" s="85"/>
      <c r="J29" s="85"/>
      <c r="K29" s="85"/>
      <c r="L29" s="84"/>
    </row>
    <row r="30" spans="1:12" s="64" customFormat="1" x14ac:dyDescent="0.2">
      <c r="A30" s="64" t="s">
        <v>310</v>
      </c>
      <c r="B30" s="87"/>
      <c r="F30" s="86" t="s">
        <v>322</v>
      </c>
      <c r="G30" s="85"/>
      <c r="H30" s="85"/>
      <c r="I30" s="85"/>
      <c r="J30" s="85"/>
      <c r="K30" s="85"/>
      <c r="L30" s="84"/>
    </row>
    <row r="31" spans="1:12" s="64" customFormat="1" ht="68.25" thickBot="1" x14ac:dyDescent="0.25">
      <c r="A31" s="64" t="s">
        <v>308</v>
      </c>
      <c r="B31" s="83"/>
      <c r="C31" s="82"/>
      <c r="D31" s="82"/>
      <c r="E31" s="82"/>
      <c r="F31" s="81" t="s">
        <v>326</v>
      </c>
      <c r="G31" s="80"/>
      <c r="H31" s="80"/>
      <c r="I31" s="80"/>
      <c r="J31" s="80"/>
      <c r="K31" s="80"/>
      <c r="L31" s="79"/>
    </row>
    <row r="32" spans="1:12" s="64" customFormat="1" ht="12" thickBot="1" x14ac:dyDescent="0.25">
      <c r="A32" s="64" t="s">
        <v>316</v>
      </c>
      <c r="B32" s="93">
        <f>1+MAX($B$13:B31)</f>
        <v>5</v>
      </c>
      <c r="C32" s="77" t="s">
        <v>325</v>
      </c>
      <c r="D32" s="91"/>
      <c r="E32" s="74" t="s">
        <v>305</v>
      </c>
      <c r="F32" s="76" t="s">
        <v>324</v>
      </c>
      <c r="G32" s="74" t="s">
        <v>303</v>
      </c>
      <c r="H32" s="90">
        <v>1</v>
      </c>
      <c r="I32" s="74"/>
      <c r="J32" s="73" t="str">
        <f>IF(I32=0,"",I32*H32)</f>
        <v/>
      </c>
      <c r="K32" s="72"/>
      <c r="L32" s="71">
        <f>ROUND((ROUND(H32,3))*(ROUND(K32,2)),2)</f>
        <v>0</v>
      </c>
    </row>
    <row r="33" spans="1:12" s="64" customFormat="1" x14ac:dyDescent="0.2">
      <c r="A33" s="64" t="s">
        <v>312</v>
      </c>
      <c r="B33" s="87"/>
      <c r="F33" s="88" t="s">
        <v>323</v>
      </c>
      <c r="G33" s="85"/>
      <c r="H33" s="85"/>
      <c r="I33" s="85"/>
      <c r="J33" s="85"/>
      <c r="K33" s="85"/>
      <c r="L33" s="84"/>
    </row>
    <row r="34" spans="1:12" s="64" customFormat="1" x14ac:dyDescent="0.2">
      <c r="A34" s="64" t="s">
        <v>310</v>
      </c>
      <c r="B34" s="87"/>
      <c r="F34" s="86" t="s">
        <v>322</v>
      </c>
      <c r="G34" s="85"/>
      <c r="H34" s="85"/>
      <c r="I34" s="85"/>
      <c r="J34" s="85"/>
      <c r="K34" s="85"/>
      <c r="L34" s="84"/>
    </row>
    <row r="35" spans="1:12" s="64" customFormat="1" ht="57" thickBot="1" x14ac:dyDescent="0.25">
      <c r="A35" s="64" t="s">
        <v>308</v>
      </c>
      <c r="B35" s="83"/>
      <c r="C35" s="82"/>
      <c r="D35" s="82"/>
      <c r="E35" s="82"/>
      <c r="F35" s="81" t="s">
        <v>321</v>
      </c>
      <c r="G35" s="80"/>
      <c r="H35" s="80"/>
      <c r="I35" s="80"/>
      <c r="J35" s="80"/>
      <c r="K35" s="80"/>
      <c r="L35" s="79"/>
    </row>
    <row r="36" spans="1:12" s="64" customFormat="1" ht="12" thickBot="1" x14ac:dyDescent="0.25">
      <c r="A36" s="70" t="s">
        <v>316</v>
      </c>
      <c r="B36" s="92">
        <f>1+MAX($B$13:B35)</f>
        <v>6</v>
      </c>
      <c r="C36" s="77" t="s">
        <v>320</v>
      </c>
      <c r="D36" s="91"/>
      <c r="E36" s="74" t="s">
        <v>305</v>
      </c>
      <c r="F36" s="76" t="s">
        <v>319</v>
      </c>
      <c r="G36" s="74" t="s">
        <v>303</v>
      </c>
      <c r="H36" s="90">
        <v>1</v>
      </c>
      <c r="I36" s="74"/>
      <c r="J36" s="73" t="str">
        <f>IF(I36=0,"",I36*H36)</f>
        <v/>
      </c>
      <c r="K36" s="72"/>
      <c r="L36" s="89">
        <f>ROUND((ROUND(H36,3))*(ROUND(K36,2)),2)</f>
        <v>0</v>
      </c>
    </row>
    <row r="37" spans="1:12" s="64" customFormat="1" x14ac:dyDescent="0.2">
      <c r="A37" s="70" t="s">
        <v>312</v>
      </c>
      <c r="B37" s="87"/>
      <c r="F37" s="88" t="s">
        <v>318</v>
      </c>
      <c r="G37" s="85"/>
      <c r="H37" s="85"/>
      <c r="I37" s="85"/>
      <c r="J37" s="85"/>
      <c r="K37" s="85"/>
      <c r="L37" s="84"/>
    </row>
    <row r="38" spans="1:12" s="64" customFormat="1" x14ac:dyDescent="0.2">
      <c r="A38" s="70" t="s">
        <v>310</v>
      </c>
      <c r="B38" s="87"/>
      <c r="F38" s="86" t="s">
        <v>309</v>
      </c>
      <c r="G38" s="85"/>
      <c r="H38" s="85"/>
      <c r="I38" s="85"/>
      <c r="J38" s="85"/>
      <c r="K38" s="85"/>
      <c r="L38" s="84"/>
    </row>
    <row r="39" spans="1:12" s="64" customFormat="1" ht="68.25" thickBot="1" x14ac:dyDescent="0.25">
      <c r="A39" s="70" t="s">
        <v>308</v>
      </c>
      <c r="B39" s="83"/>
      <c r="C39" s="82"/>
      <c r="D39" s="82"/>
      <c r="E39" s="82"/>
      <c r="F39" s="81" t="s">
        <v>317</v>
      </c>
      <c r="G39" s="80"/>
      <c r="H39" s="80"/>
      <c r="I39" s="80"/>
      <c r="J39" s="80"/>
      <c r="K39" s="80"/>
      <c r="L39" s="79"/>
    </row>
    <row r="40" spans="1:12" s="64" customFormat="1" ht="12" thickBot="1" x14ac:dyDescent="0.25">
      <c r="A40" s="70" t="s">
        <v>316</v>
      </c>
      <c r="B40" s="92">
        <f>1+MAX($B$13:B39)</f>
        <v>7</v>
      </c>
      <c r="C40" s="77" t="s">
        <v>315</v>
      </c>
      <c r="D40" s="91"/>
      <c r="E40" s="74" t="s">
        <v>305</v>
      </c>
      <c r="F40" s="76" t="s">
        <v>314</v>
      </c>
      <c r="G40" s="74" t="s">
        <v>313</v>
      </c>
      <c r="H40" s="90">
        <v>60</v>
      </c>
      <c r="I40" s="74"/>
      <c r="J40" s="73" t="str">
        <f>IF(I40=0,"",I40*H40)</f>
        <v/>
      </c>
      <c r="K40" s="72"/>
      <c r="L40" s="89">
        <f>ROUND((ROUND(H40,3))*(ROUND(K40,2)),2)</f>
        <v>0</v>
      </c>
    </row>
    <row r="41" spans="1:12" s="64" customFormat="1" x14ac:dyDescent="0.2">
      <c r="A41" s="70" t="s">
        <v>312</v>
      </c>
      <c r="B41" s="87"/>
      <c r="F41" s="88" t="s">
        <v>311</v>
      </c>
      <c r="G41" s="85"/>
      <c r="H41" s="85"/>
      <c r="I41" s="85"/>
      <c r="J41" s="85"/>
      <c r="K41" s="85"/>
      <c r="L41" s="84"/>
    </row>
    <row r="42" spans="1:12" s="64" customFormat="1" x14ac:dyDescent="0.2">
      <c r="A42" s="70" t="s">
        <v>310</v>
      </c>
      <c r="B42" s="87"/>
      <c r="F42" s="86" t="s">
        <v>309</v>
      </c>
      <c r="G42" s="85"/>
      <c r="H42" s="85"/>
      <c r="I42" s="85"/>
      <c r="J42" s="85"/>
      <c r="K42" s="85"/>
      <c r="L42" s="84"/>
    </row>
    <row r="43" spans="1:12" s="64" customFormat="1" ht="23.25" thickBot="1" x14ac:dyDescent="0.25">
      <c r="A43" s="70" t="s">
        <v>308</v>
      </c>
      <c r="B43" s="83"/>
      <c r="C43" s="82"/>
      <c r="D43" s="82"/>
      <c r="E43" s="82"/>
      <c r="F43" s="81" t="s">
        <v>307</v>
      </c>
      <c r="G43" s="80"/>
      <c r="H43" s="80"/>
      <c r="I43" s="80"/>
      <c r="J43" s="80"/>
      <c r="K43" s="80"/>
      <c r="L43" s="79"/>
    </row>
    <row r="44" spans="1:12" s="64" customFormat="1" ht="12" thickBot="1" x14ac:dyDescent="0.25">
      <c r="A44" s="70"/>
      <c r="B44" s="78">
        <v>8</v>
      </c>
      <c r="C44" s="77" t="s">
        <v>306</v>
      </c>
      <c r="D44" s="74"/>
      <c r="E44" s="74" t="s">
        <v>305</v>
      </c>
      <c r="F44" s="76" t="s">
        <v>304</v>
      </c>
      <c r="G44" s="74" t="s">
        <v>303</v>
      </c>
      <c r="H44" s="75">
        <v>2</v>
      </c>
      <c r="I44" s="74"/>
      <c r="J44" s="73" t="str">
        <f>IF(I44=0,"",I44*H44)</f>
        <v/>
      </c>
      <c r="K44" s="72"/>
      <c r="L44" s="71">
        <f>ROUND((ROUND(H44,3))*(ROUND(K44,2)),2)</f>
        <v>0</v>
      </c>
    </row>
    <row r="45" spans="1:12" s="64" customFormat="1" ht="12" thickBot="1" x14ac:dyDescent="0.25">
      <c r="A45" s="70"/>
      <c r="B45" s="69"/>
      <c r="C45" s="68"/>
      <c r="D45" s="68"/>
      <c r="E45" s="68"/>
      <c r="F45" s="67" t="s">
        <v>302</v>
      </c>
      <c r="G45" s="66"/>
      <c r="H45" s="66"/>
      <c r="I45" s="66"/>
      <c r="J45" s="66"/>
      <c r="K45" s="66"/>
      <c r="L45" s="65"/>
    </row>
    <row r="46" spans="1:12" ht="13.5" thickBot="1" x14ac:dyDescent="0.25">
      <c r="A46" s="63" t="s">
        <v>301</v>
      </c>
      <c r="B46" s="62" t="s">
        <v>300</v>
      </c>
      <c r="C46" s="59" t="s">
        <v>299</v>
      </c>
      <c r="D46" s="61"/>
      <c r="E46" s="61"/>
      <c r="F46" s="60" t="s">
        <v>298</v>
      </c>
      <c r="G46" s="59"/>
      <c r="H46" s="59"/>
      <c r="I46" s="59"/>
      <c r="J46" s="59"/>
      <c r="K46" s="59"/>
      <c r="L46" s="58">
        <f>SUM(L28:L45)</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cfRule type="expression" dxfId="40" priority="22" stopIfTrue="1">
      <formula>C13=""</formula>
    </cfRule>
  </conditionalFormatting>
  <conditionalFormatting sqref="C26:C28">
    <cfRule type="expression" dxfId="39" priority="11" stopIfTrue="1">
      <formula>C26=""</formula>
    </cfRule>
  </conditionalFormatting>
  <conditionalFormatting sqref="C46">
    <cfRule type="expression" dxfId="38" priority="7" stopIfTrue="1">
      <formula>C46=""</formula>
    </cfRule>
  </conditionalFormatting>
  <conditionalFormatting sqref="C18:E18">
    <cfRule type="expression" dxfId="37" priority="18" stopIfTrue="1">
      <formula>C18=""</formula>
    </cfRule>
  </conditionalFormatting>
  <conditionalFormatting sqref="C22:E22">
    <cfRule type="expression" dxfId="36" priority="15" stopIfTrue="1">
      <formula>C22=""</formula>
    </cfRule>
  </conditionalFormatting>
  <conditionalFormatting sqref="C32:E32">
    <cfRule type="expression" dxfId="35" priority="10" stopIfTrue="1">
      <formula>C32=""</formula>
    </cfRule>
  </conditionalFormatting>
  <conditionalFormatting sqref="C36:E36">
    <cfRule type="expression" dxfId="34" priority="8" stopIfTrue="1">
      <formula>C36=""</formula>
    </cfRule>
  </conditionalFormatting>
  <conditionalFormatting sqref="C40:E40">
    <cfRule type="expression" dxfId="33" priority="1" stopIfTrue="1">
      <formula>C40=""</formula>
    </cfRule>
  </conditionalFormatting>
  <conditionalFormatting sqref="C44:E44">
    <cfRule type="expression" dxfId="32" priority="4" stopIfTrue="1">
      <formula>C44=""</formula>
    </cfRule>
  </conditionalFormatting>
  <conditionalFormatting sqref="D3">
    <cfRule type="expression" dxfId="31" priority="38" stopIfTrue="1">
      <formula>IF($D$3="SO XX-XX-XX","Vybarvit",IF($D$3="","Vybarvit",""))="Vybarvit"</formula>
    </cfRule>
  </conditionalFormatting>
  <conditionalFormatting sqref="D14:E14">
    <cfRule type="expression" dxfId="30" priority="20" stopIfTrue="1">
      <formula>D14=""</formula>
    </cfRule>
  </conditionalFormatting>
  <conditionalFormatting sqref="D28:E28">
    <cfRule type="expression" dxfId="29" priority="12" stopIfTrue="1">
      <formula>D28=""</formula>
    </cfRule>
  </conditionalFormatting>
  <conditionalFormatting sqref="E4">
    <cfRule type="expression" dxfId="28" priority="24" stopIfTrue="1">
      <formula>$E$4=""</formula>
    </cfRule>
  </conditionalFormatting>
  <conditionalFormatting sqref="E5">
    <cfRule type="expression" dxfId="27" priority="25" stopIfTrue="1">
      <formula>$E$5=""</formula>
    </cfRule>
  </conditionalFormatting>
  <conditionalFormatting sqref="E6">
    <cfRule type="expression" dxfId="26" priority="26" stopIfTrue="1">
      <formula>$E$6=""</formula>
    </cfRule>
  </conditionalFormatting>
  <conditionalFormatting sqref="E7">
    <cfRule type="expression" dxfId="25" priority="27" stopIfTrue="1">
      <formula>$E$7=""</formula>
    </cfRule>
  </conditionalFormatting>
  <conditionalFormatting sqref="E8">
    <cfRule type="expression" dxfId="24" priority="28" stopIfTrue="1">
      <formula>$E$8=""</formula>
    </cfRule>
  </conditionalFormatting>
  <conditionalFormatting sqref="F2">
    <cfRule type="expression" dxfId="23" priority="39" stopIfTrue="1">
      <formula>IF($F$2="Název stavby","Vybarvit",IF($F$2="","Vybarvit",""))="Vybarvit"</formula>
    </cfRule>
  </conditionalFormatting>
  <conditionalFormatting sqref="F3">
    <cfRule type="expression" dxfId="22" priority="37" stopIfTrue="1">
      <formula>IF($F$3="Název SO/PS","Vybarvit",IF($F$3="","Vybarvit",""))="Vybarvit"</formula>
    </cfRule>
  </conditionalFormatting>
  <conditionalFormatting sqref="F6">
    <cfRule type="expression" dxfId="21" priority="40" stopIfTrue="1">
      <formula>$E$5="Ostatní"</formula>
    </cfRule>
    <cfRule type="expression" dxfId="20" priority="41" stopIfTrue="1">
      <formula>$E$6="Ostatní"</formula>
    </cfRule>
  </conditionalFormatting>
  <conditionalFormatting sqref="F8">
    <cfRule type="expression" dxfId="19" priority="36" stopIfTrue="1">
      <formula>IF($F$8="Obchodní název firmy/společnosti, v případě fyzické osoby podnikající  IČO","Vybarvit",IF($F$8="","Vybarvit",""))="Vybarvit"</formula>
    </cfRule>
  </conditionalFormatting>
  <conditionalFormatting sqref="F13">
    <cfRule type="expression" dxfId="18" priority="23" stopIfTrue="1">
      <formula>F13="Název dílu"</formula>
    </cfRule>
  </conditionalFormatting>
  <conditionalFormatting sqref="F14:F25">
    <cfRule type="expression" dxfId="17" priority="17" stopIfTrue="1">
      <formula>F14=""</formula>
    </cfRule>
  </conditionalFormatting>
  <conditionalFormatting sqref="F26:F27">
    <cfRule type="expression" dxfId="16" priority="14" stopIfTrue="1">
      <formula>F26="Název dílu"</formula>
    </cfRule>
  </conditionalFormatting>
  <conditionalFormatting sqref="F28:F45">
    <cfRule type="expression" dxfId="15" priority="3" stopIfTrue="1">
      <formula>F28=""</formula>
    </cfRule>
  </conditionalFormatting>
  <conditionalFormatting sqref="F46">
    <cfRule type="expression" dxfId="14" priority="6" stopIfTrue="1">
      <formula>F46="Název dílu"</formula>
    </cfRule>
  </conditionalFormatting>
  <conditionalFormatting sqref="G8:H8">
    <cfRule type="expression" dxfId="13" priority="35" stopIfTrue="1">
      <formula>IF($G$8="Titul Jméno Příjmení","Vybarvit",IF($G$8="","Vybarvit",""))="Vybarvit"</formula>
    </cfRule>
  </conditionalFormatting>
  <conditionalFormatting sqref="G14:K14">
    <cfRule type="expression" dxfId="12" priority="21" stopIfTrue="1">
      <formula>G14=""</formula>
    </cfRule>
  </conditionalFormatting>
  <conditionalFormatting sqref="G18:K18">
    <cfRule type="expression" dxfId="11" priority="19" stopIfTrue="1">
      <formula>G18=""</formula>
    </cfRule>
  </conditionalFormatting>
  <conditionalFormatting sqref="G22:K22">
    <cfRule type="expression" dxfId="10" priority="16" stopIfTrue="1">
      <formula>G22=""</formula>
    </cfRule>
  </conditionalFormatting>
  <conditionalFormatting sqref="G28:K28 G32:K32">
    <cfRule type="expression" dxfId="9" priority="13" stopIfTrue="1">
      <formula>G28=""</formula>
    </cfRule>
  </conditionalFormatting>
  <conditionalFormatting sqref="G36:K36">
    <cfRule type="expression" dxfId="8" priority="9" stopIfTrue="1">
      <formula>G36=""</formula>
    </cfRule>
  </conditionalFormatting>
  <conditionalFormatting sqref="G40:K40">
    <cfRule type="expression" dxfId="7" priority="2" stopIfTrue="1">
      <formula>G40=""</formula>
    </cfRule>
  </conditionalFormatting>
  <conditionalFormatting sqref="G44:K44">
    <cfRule type="expression" dxfId="6" priority="5" stopIfTrue="1">
      <formula>G44=""</formula>
    </cfRule>
  </conditionalFormatting>
  <conditionalFormatting sqref="K4">
    <cfRule type="expression" dxfId="5" priority="30" stopIfTrue="1">
      <formula>$K$4=""</formula>
    </cfRule>
  </conditionalFormatting>
  <conditionalFormatting sqref="K5">
    <cfRule type="expression" dxfId="4" priority="31" stopIfTrue="1">
      <formula>$K$5=""</formula>
    </cfRule>
  </conditionalFormatting>
  <conditionalFormatting sqref="K6">
    <cfRule type="expression" dxfId="3" priority="32" stopIfTrue="1">
      <formula>$K$6=""</formula>
    </cfRule>
  </conditionalFormatting>
  <conditionalFormatting sqref="K7">
    <cfRule type="expression" dxfId="2" priority="33" stopIfTrue="1">
      <formula>$K$7=""</formula>
    </cfRule>
  </conditionalFormatting>
  <conditionalFormatting sqref="K8">
    <cfRule type="expression" dxfId="1" priority="34" stopIfTrue="1">
      <formula>$K$8=""</formula>
    </cfRule>
  </conditionalFormatting>
  <conditionalFormatting sqref="L4">
    <cfRule type="expression" dxfId="0" priority="29"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F65576 JB65576 SX65576 ACT65576 AMP65576 AWL65576 BGH65576 BQD65576 BZZ65576 CJV65576 CTR65576 DDN65576 DNJ65576 DXF65576 EHB65576 EQX65576 FAT65576 FKP65576 FUL65576 GEH65576 GOD65576 GXZ65576 HHV65576 HRR65576 IBN65576 ILJ65576 IVF65576 JFB65576 JOX65576 JYT65576 KIP65576 KSL65576 LCH65576 LMD65576 LVZ65576 MFV65576 MPR65576 MZN65576 NJJ65576 NTF65576 ODB65576 OMX65576 OWT65576 PGP65576 PQL65576 QAH65576 QKD65576 QTZ65576 RDV65576 RNR65576 RXN65576 SHJ65576 SRF65576 TBB65576 TKX65576 TUT65576 UEP65576 UOL65576 UYH65576 VID65576 VRZ65576 WBV65576 WLR65576 WVN65576 F131112 JB131112 SX131112 ACT131112 AMP131112 AWL131112 BGH131112 BQD131112 BZZ131112 CJV131112 CTR131112 DDN131112 DNJ131112 DXF131112 EHB131112 EQX131112 FAT131112 FKP131112 FUL131112 GEH131112 GOD131112 GXZ131112 HHV131112 HRR131112 IBN131112 ILJ131112 IVF131112 JFB131112 JOX131112 JYT131112 KIP131112 KSL131112 LCH131112 LMD131112 LVZ131112 MFV131112 MPR131112 MZN131112 NJJ131112 NTF131112 ODB131112 OMX131112 OWT131112 PGP131112 PQL131112 QAH131112 QKD131112 QTZ131112 RDV131112 RNR131112 RXN131112 SHJ131112 SRF131112 TBB131112 TKX131112 TUT131112 UEP131112 UOL131112 UYH131112 VID131112 VRZ131112 WBV131112 WLR131112 WVN131112 F196648 JB196648 SX196648 ACT196648 AMP196648 AWL196648 BGH196648 BQD196648 BZZ196648 CJV196648 CTR196648 DDN196648 DNJ196648 DXF196648 EHB196648 EQX196648 FAT196648 FKP196648 FUL196648 GEH196648 GOD196648 GXZ196648 HHV196648 HRR196648 IBN196648 ILJ196648 IVF196648 JFB196648 JOX196648 JYT196648 KIP196648 KSL196648 LCH196648 LMD196648 LVZ196648 MFV196648 MPR196648 MZN196648 NJJ196648 NTF196648 ODB196648 OMX196648 OWT196648 PGP196648 PQL196648 QAH196648 QKD196648 QTZ196648 RDV196648 RNR196648 RXN196648 SHJ196648 SRF196648 TBB196648 TKX196648 TUT196648 UEP196648 UOL196648 UYH196648 VID196648 VRZ196648 WBV196648 WLR196648 WVN196648 F262184 JB262184 SX262184 ACT262184 AMP262184 AWL262184 BGH262184 BQD262184 BZZ262184 CJV262184 CTR262184 DDN262184 DNJ262184 DXF262184 EHB262184 EQX262184 FAT262184 FKP262184 FUL262184 GEH262184 GOD262184 GXZ262184 HHV262184 HRR262184 IBN262184 ILJ262184 IVF262184 JFB262184 JOX262184 JYT262184 KIP262184 KSL262184 LCH262184 LMD262184 LVZ262184 MFV262184 MPR262184 MZN262184 NJJ262184 NTF262184 ODB262184 OMX262184 OWT262184 PGP262184 PQL262184 QAH262184 QKD262184 QTZ262184 RDV262184 RNR262184 RXN262184 SHJ262184 SRF262184 TBB262184 TKX262184 TUT262184 UEP262184 UOL262184 UYH262184 VID262184 VRZ262184 WBV262184 WLR262184 WVN262184 F327720 JB327720 SX327720 ACT327720 AMP327720 AWL327720 BGH327720 BQD327720 BZZ327720 CJV327720 CTR327720 DDN327720 DNJ327720 DXF327720 EHB327720 EQX327720 FAT327720 FKP327720 FUL327720 GEH327720 GOD327720 GXZ327720 HHV327720 HRR327720 IBN327720 ILJ327720 IVF327720 JFB327720 JOX327720 JYT327720 KIP327720 KSL327720 LCH327720 LMD327720 LVZ327720 MFV327720 MPR327720 MZN327720 NJJ327720 NTF327720 ODB327720 OMX327720 OWT327720 PGP327720 PQL327720 QAH327720 QKD327720 QTZ327720 RDV327720 RNR327720 RXN327720 SHJ327720 SRF327720 TBB327720 TKX327720 TUT327720 UEP327720 UOL327720 UYH327720 VID327720 VRZ327720 WBV327720 WLR327720 WVN327720 F393256 JB393256 SX393256 ACT393256 AMP393256 AWL393256 BGH393256 BQD393256 BZZ393256 CJV393256 CTR393256 DDN393256 DNJ393256 DXF393256 EHB393256 EQX393256 FAT393256 FKP393256 FUL393256 GEH393256 GOD393256 GXZ393256 HHV393256 HRR393256 IBN393256 ILJ393256 IVF393256 JFB393256 JOX393256 JYT393256 KIP393256 KSL393256 LCH393256 LMD393256 LVZ393256 MFV393256 MPR393256 MZN393256 NJJ393256 NTF393256 ODB393256 OMX393256 OWT393256 PGP393256 PQL393256 QAH393256 QKD393256 QTZ393256 RDV393256 RNR393256 RXN393256 SHJ393256 SRF393256 TBB393256 TKX393256 TUT393256 UEP393256 UOL393256 UYH393256 VID393256 VRZ393256 WBV393256 WLR393256 WVN393256 F458792 JB458792 SX458792 ACT458792 AMP458792 AWL458792 BGH458792 BQD458792 BZZ458792 CJV458792 CTR458792 DDN458792 DNJ458792 DXF458792 EHB458792 EQX458792 FAT458792 FKP458792 FUL458792 GEH458792 GOD458792 GXZ458792 HHV458792 HRR458792 IBN458792 ILJ458792 IVF458792 JFB458792 JOX458792 JYT458792 KIP458792 KSL458792 LCH458792 LMD458792 LVZ458792 MFV458792 MPR458792 MZN458792 NJJ458792 NTF458792 ODB458792 OMX458792 OWT458792 PGP458792 PQL458792 QAH458792 QKD458792 QTZ458792 RDV458792 RNR458792 RXN458792 SHJ458792 SRF458792 TBB458792 TKX458792 TUT458792 UEP458792 UOL458792 UYH458792 VID458792 VRZ458792 WBV458792 WLR458792 WVN458792 F524328 JB524328 SX524328 ACT524328 AMP524328 AWL524328 BGH524328 BQD524328 BZZ524328 CJV524328 CTR524328 DDN524328 DNJ524328 DXF524328 EHB524328 EQX524328 FAT524328 FKP524328 FUL524328 GEH524328 GOD524328 GXZ524328 HHV524328 HRR524328 IBN524328 ILJ524328 IVF524328 JFB524328 JOX524328 JYT524328 KIP524328 KSL524328 LCH524328 LMD524328 LVZ524328 MFV524328 MPR524328 MZN524328 NJJ524328 NTF524328 ODB524328 OMX524328 OWT524328 PGP524328 PQL524328 QAH524328 QKD524328 QTZ524328 RDV524328 RNR524328 RXN524328 SHJ524328 SRF524328 TBB524328 TKX524328 TUT524328 UEP524328 UOL524328 UYH524328 VID524328 VRZ524328 WBV524328 WLR524328 WVN524328 F589864 JB589864 SX589864 ACT589864 AMP589864 AWL589864 BGH589864 BQD589864 BZZ589864 CJV589864 CTR589864 DDN589864 DNJ589864 DXF589864 EHB589864 EQX589864 FAT589864 FKP589864 FUL589864 GEH589864 GOD589864 GXZ589864 HHV589864 HRR589864 IBN589864 ILJ589864 IVF589864 JFB589864 JOX589864 JYT589864 KIP589864 KSL589864 LCH589864 LMD589864 LVZ589864 MFV589864 MPR589864 MZN589864 NJJ589864 NTF589864 ODB589864 OMX589864 OWT589864 PGP589864 PQL589864 QAH589864 QKD589864 QTZ589864 RDV589864 RNR589864 RXN589864 SHJ589864 SRF589864 TBB589864 TKX589864 TUT589864 UEP589864 UOL589864 UYH589864 VID589864 VRZ589864 WBV589864 WLR589864 WVN589864 F655400 JB655400 SX655400 ACT655400 AMP655400 AWL655400 BGH655400 BQD655400 BZZ655400 CJV655400 CTR655400 DDN655400 DNJ655400 DXF655400 EHB655400 EQX655400 FAT655400 FKP655400 FUL655400 GEH655400 GOD655400 GXZ655400 HHV655400 HRR655400 IBN655400 ILJ655400 IVF655400 JFB655400 JOX655400 JYT655400 KIP655400 KSL655400 LCH655400 LMD655400 LVZ655400 MFV655400 MPR655400 MZN655400 NJJ655400 NTF655400 ODB655400 OMX655400 OWT655400 PGP655400 PQL655400 QAH655400 QKD655400 QTZ655400 RDV655400 RNR655400 RXN655400 SHJ655400 SRF655400 TBB655400 TKX655400 TUT655400 UEP655400 UOL655400 UYH655400 VID655400 VRZ655400 WBV655400 WLR655400 WVN655400 F720936 JB720936 SX720936 ACT720936 AMP720936 AWL720936 BGH720936 BQD720936 BZZ720936 CJV720936 CTR720936 DDN720936 DNJ720936 DXF720936 EHB720936 EQX720936 FAT720936 FKP720936 FUL720936 GEH720936 GOD720936 GXZ720936 HHV720936 HRR720936 IBN720936 ILJ720936 IVF720936 JFB720936 JOX720936 JYT720936 KIP720936 KSL720936 LCH720936 LMD720936 LVZ720936 MFV720936 MPR720936 MZN720936 NJJ720936 NTF720936 ODB720936 OMX720936 OWT720936 PGP720936 PQL720936 QAH720936 QKD720936 QTZ720936 RDV720936 RNR720936 RXN720936 SHJ720936 SRF720936 TBB720936 TKX720936 TUT720936 UEP720936 UOL720936 UYH720936 VID720936 VRZ720936 WBV720936 WLR720936 WVN720936 F786472 JB786472 SX786472 ACT786472 AMP786472 AWL786472 BGH786472 BQD786472 BZZ786472 CJV786472 CTR786472 DDN786472 DNJ786472 DXF786472 EHB786472 EQX786472 FAT786472 FKP786472 FUL786472 GEH786472 GOD786472 GXZ786472 HHV786472 HRR786472 IBN786472 ILJ786472 IVF786472 JFB786472 JOX786472 JYT786472 KIP786472 KSL786472 LCH786472 LMD786472 LVZ786472 MFV786472 MPR786472 MZN786472 NJJ786472 NTF786472 ODB786472 OMX786472 OWT786472 PGP786472 PQL786472 QAH786472 QKD786472 QTZ786472 RDV786472 RNR786472 RXN786472 SHJ786472 SRF786472 TBB786472 TKX786472 TUT786472 UEP786472 UOL786472 UYH786472 VID786472 VRZ786472 WBV786472 WLR786472 WVN786472 F852008 JB852008 SX852008 ACT852008 AMP852008 AWL852008 BGH852008 BQD852008 BZZ852008 CJV852008 CTR852008 DDN852008 DNJ852008 DXF852008 EHB852008 EQX852008 FAT852008 FKP852008 FUL852008 GEH852008 GOD852008 GXZ852008 HHV852008 HRR852008 IBN852008 ILJ852008 IVF852008 JFB852008 JOX852008 JYT852008 KIP852008 KSL852008 LCH852008 LMD852008 LVZ852008 MFV852008 MPR852008 MZN852008 NJJ852008 NTF852008 ODB852008 OMX852008 OWT852008 PGP852008 PQL852008 QAH852008 QKD852008 QTZ852008 RDV852008 RNR852008 RXN852008 SHJ852008 SRF852008 TBB852008 TKX852008 TUT852008 UEP852008 UOL852008 UYH852008 VID852008 VRZ852008 WBV852008 WLR852008 WVN852008 F917544 JB917544 SX917544 ACT917544 AMP917544 AWL917544 BGH917544 BQD917544 BZZ917544 CJV917544 CTR917544 DDN917544 DNJ917544 DXF917544 EHB917544 EQX917544 FAT917544 FKP917544 FUL917544 GEH917544 GOD917544 GXZ917544 HHV917544 HRR917544 IBN917544 ILJ917544 IVF917544 JFB917544 JOX917544 JYT917544 KIP917544 KSL917544 LCH917544 LMD917544 LVZ917544 MFV917544 MPR917544 MZN917544 NJJ917544 NTF917544 ODB917544 OMX917544 OWT917544 PGP917544 PQL917544 QAH917544 QKD917544 QTZ917544 RDV917544 RNR917544 RXN917544 SHJ917544 SRF917544 TBB917544 TKX917544 TUT917544 UEP917544 UOL917544 UYH917544 VID917544 VRZ917544 WBV917544 WLR917544 WVN917544 F983080 JB983080 SX983080 ACT983080 AMP983080 AWL983080 BGH983080 BQD983080 BZZ983080 CJV983080 CTR983080 DDN983080 DNJ983080 DXF983080 EHB983080 EQX983080 FAT983080 FKP983080 FUL983080 GEH983080 GOD983080 GXZ983080 HHV983080 HRR983080 IBN983080 ILJ983080 IVF983080 JFB983080 JOX983080 JYT983080 KIP983080 KSL983080 LCH983080 LMD983080 LVZ983080 MFV983080 MPR983080 MZN983080 NJJ983080 NTF983080 ODB983080 OMX983080 OWT983080 PGP983080 PQL983080 QAH983080 QKD983080 QTZ983080 RDV983080 RNR983080 RXN983080 SHJ983080 SRF983080 TBB983080 TKX983080 TUT983080 UEP983080 UOL983080 UYH983080 VID983080 VRZ983080 WBV983080 WLR983080 WVN983080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7 JB65577 SX65577 ACT65577 AMP65577 AWL65577 BGH65577 BQD65577 BZZ65577 CJV65577 CTR65577 DDN65577 DNJ65577 DXF65577 EHB65577 EQX65577 FAT65577 FKP65577 FUL65577 GEH65577 GOD65577 GXZ65577 HHV65577 HRR65577 IBN65577 ILJ65577 IVF65577 JFB65577 JOX65577 JYT65577 KIP65577 KSL65577 LCH65577 LMD65577 LVZ65577 MFV65577 MPR65577 MZN65577 NJJ65577 NTF65577 ODB65577 OMX65577 OWT65577 PGP65577 PQL65577 QAH65577 QKD65577 QTZ65577 RDV65577 RNR65577 RXN65577 SHJ65577 SRF65577 TBB65577 TKX65577 TUT65577 UEP65577 UOL65577 UYH65577 VID65577 VRZ65577 WBV65577 WLR65577 WVN65577 F131113 JB131113 SX131113 ACT131113 AMP131113 AWL131113 BGH131113 BQD131113 BZZ131113 CJV131113 CTR131113 DDN131113 DNJ131113 DXF131113 EHB131113 EQX131113 FAT131113 FKP131113 FUL131113 GEH131113 GOD131113 GXZ131113 HHV131113 HRR131113 IBN131113 ILJ131113 IVF131113 JFB131113 JOX131113 JYT131113 KIP131113 KSL131113 LCH131113 LMD131113 LVZ131113 MFV131113 MPR131113 MZN131113 NJJ131113 NTF131113 ODB131113 OMX131113 OWT131113 PGP131113 PQL131113 QAH131113 QKD131113 QTZ131113 RDV131113 RNR131113 RXN131113 SHJ131113 SRF131113 TBB131113 TKX131113 TUT131113 UEP131113 UOL131113 UYH131113 VID131113 VRZ131113 WBV131113 WLR131113 WVN131113 F196649 JB196649 SX196649 ACT196649 AMP196649 AWL196649 BGH196649 BQD196649 BZZ196649 CJV196649 CTR196649 DDN196649 DNJ196649 DXF196649 EHB196649 EQX196649 FAT196649 FKP196649 FUL196649 GEH196649 GOD196649 GXZ196649 HHV196649 HRR196649 IBN196649 ILJ196649 IVF196649 JFB196649 JOX196649 JYT196649 KIP196649 KSL196649 LCH196649 LMD196649 LVZ196649 MFV196649 MPR196649 MZN196649 NJJ196649 NTF196649 ODB196649 OMX196649 OWT196649 PGP196649 PQL196649 QAH196649 QKD196649 QTZ196649 RDV196649 RNR196649 RXN196649 SHJ196649 SRF196649 TBB196649 TKX196649 TUT196649 UEP196649 UOL196649 UYH196649 VID196649 VRZ196649 WBV196649 WLR196649 WVN196649 F262185 JB262185 SX262185 ACT262185 AMP262185 AWL262185 BGH262185 BQD262185 BZZ262185 CJV262185 CTR262185 DDN262185 DNJ262185 DXF262185 EHB262185 EQX262185 FAT262185 FKP262185 FUL262185 GEH262185 GOD262185 GXZ262185 HHV262185 HRR262185 IBN262185 ILJ262185 IVF262185 JFB262185 JOX262185 JYT262185 KIP262185 KSL262185 LCH262185 LMD262185 LVZ262185 MFV262185 MPR262185 MZN262185 NJJ262185 NTF262185 ODB262185 OMX262185 OWT262185 PGP262185 PQL262185 QAH262185 QKD262185 QTZ262185 RDV262185 RNR262185 RXN262185 SHJ262185 SRF262185 TBB262185 TKX262185 TUT262185 UEP262185 UOL262185 UYH262185 VID262185 VRZ262185 WBV262185 WLR262185 WVN262185 F327721 JB327721 SX327721 ACT327721 AMP327721 AWL327721 BGH327721 BQD327721 BZZ327721 CJV327721 CTR327721 DDN327721 DNJ327721 DXF327721 EHB327721 EQX327721 FAT327721 FKP327721 FUL327721 GEH327721 GOD327721 GXZ327721 HHV327721 HRR327721 IBN327721 ILJ327721 IVF327721 JFB327721 JOX327721 JYT327721 KIP327721 KSL327721 LCH327721 LMD327721 LVZ327721 MFV327721 MPR327721 MZN327721 NJJ327721 NTF327721 ODB327721 OMX327721 OWT327721 PGP327721 PQL327721 QAH327721 QKD327721 QTZ327721 RDV327721 RNR327721 RXN327721 SHJ327721 SRF327721 TBB327721 TKX327721 TUT327721 UEP327721 UOL327721 UYH327721 VID327721 VRZ327721 WBV327721 WLR327721 WVN327721 F393257 JB393257 SX393257 ACT393257 AMP393257 AWL393257 BGH393257 BQD393257 BZZ393257 CJV393257 CTR393257 DDN393257 DNJ393257 DXF393257 EHB393257 EQX393257 FAT393257 FKP393257 FUL393257 GEH393257 GOD393257 GXZ393257 HHV393257 HRR393257 IBN393257 ILJ393257 IVF393257 JFB393257 JOX393257 JYT393257 KIP393257 KSL393257 LCH393257 LMD393257 LVZ393257 MFV393257 MPR393257 MZN393257 NJJ393257 NTF393257 ODB393257 OMX393257 OWT393257 PGP393257 PQL393257 QAH393257 QKD393257 QTZ393257 RDV393257 RNR393257 RXN393257 SHJ393257 SRF393257 TBB393257 TKX393257 TUT393257 UEP393257 UOL393257 UYH393257 VID393257 VRZ393257 WBV393257 WLR393257 WVN393257 F458793 JB458793 SX458793 ACT458793 AMP458793 AWL458793 BGH458793 BQD458793 BZZ458793 CJV458793 CTR458793 DDN458793 DNJ458793 DXF458793 EHB458793 EQX458793 FAT458793 FKP458793 FUL458793 GEH458793 GOD458793 GXZ458793 HHV458793 HRR458793 IBN458793 ILJ458793 IVF458793 JFB458793 JOX458793 JYT458793 KIP458793 KSL458793 LCH458793 LMD458793 LVZ458793 MFV458793 MPR458793 MZN458793 NJJ458793 NTF458793 ODB458793 OMX458793 OWT458793 PGP458793 PQL458793 QAH458793 QKD458793 QTZ458793 RDV458793 RNR458793 RXN458793 SHJ458793 SRF458793 TBB458793 TKX458793 TUT458793 UEP458793 UOL458793 UYH458793 VID458793 VRZ458793 WBV458793 WLR458793 WVN458793 F524329 JB524329 SX524329 ACT524329 AMP524329 AWL524329 BGH524329 BQD524329 BZZ524329 CJV524329 CTR524329 DDN524329 DNJ524329 DXF524329 EHB524329 EQX524329 FAT524329 FKP524329 FUL524329 GEH524329 GOD524329 GXZ524329 HHV524329 HRR524329 IBN524329 ILJ524329 IVF524329 JFB524329 JOX524329 JYT524329 KIP524329 KSL524329 LCH524329 LMD524329 LVZ524329 MFV524329 MPR524329 MZN524329 NJJ524329 NTF524329 ODB524329 OMX524329 OWT524329 PGP524329 PQL524329 QAH524329 QKD524329 QTZ524329 RDV524329 RNR524329 RXN524329 SHJ524329 SRF524329 TBB524329 TKX524329 TUT524329 UEP524329 UOL524329 UYH524329 VID524329 VRZ524329 WBV524329 WLR524329 WVN524329 F589865 JB589865 SX589865 ACT589865 AMP589865 AWL589865 BGH589865 BQD589865 BZZ589865 CJV589865 CTR589865 DDN589865 DNJ589865 DXF589865 EHB589865 EQX589865 FAT589865 FKP589865 FUL589865 GEH589865 GOD589865 GXZ589865 HHV589865 HRR589865 IBN589865 ILJ589865 IVF589865 JFB589865 JOX589865 JYT589865 KIP589865 KSL589865 LCH589865 LMD589865 LVZ589865 MFV589865 MPR589865 MZN589865 NJJ589865 NTF589865 ODB589865 OMX589865 OWT589865 PGP589865 PQL589865 QAH589865 QKD589865 QTZ589865 RDV589865 RNR589865 RXN589865 SHJ589865 SRF589865 TBB589865 TKX589865 TUT589865 UEP589865 UOL589865 UYH589865 VID589865 VRZ589865 WBV589865 WLR589865 WVN589865 F655401 JB655401 SX655401 ACT655401 AMP655401 AWL655401 BGH655401 BQD655401 BZZ655401 CJV655401 CTR655401 DDN655401 DNJ655401 DXF655401 EHB655401 EQX655401 FAT655401 FKP655401 FUL655401 GEH655401 GOD655401 GXZ655401 HHV655401 HRR655401 IBN655401 ILJ655401 IVF655401 JFB655401 JOX655401 JYT655401 KIP655401 KSL655401 LCH655401 LMD655401 LVZ655401 MFV655401 MPR655401 MZN655401 NJJ655401 NTF655401 ODB655401 OMX655401 OWT655401 PGP655401 PQL655401 QAH655401 QKD655401 QTZ655401 RDV655401 RNR655401 RXN655401 SHJ655401 SRF655401 TBB655401 TKX655401 TUT655401 UEP655401 UOL655401 UYH655401 VID655401 VRZ655401 WBV655401 WLR655401 WVN655401 F720937 JB720937 SX720937 ACT720937 AMP720937 AWL720937 BGH720937 BQD720937 BZZ720937 CJV720937 CTR720937 DDN720937 DNJ720937 DXF720937 EHB720937 EQX720937 FAT720937 FKP720937 FUL720937 GEH720937 GOD720937 GXZ720937 HHV720937 HRR720937 IBN720937 ILJ720937 IVF720937 JFB720937 JOX720937 JYT720937 KIP720937 KSL720937 LCH720937 LMD720937 LVZ720937 MFV720937 MPR720937 MZN720937 NJJ720937 NTF720937 ODB720937 OMX720937 OWT720937 PGP720937 PQL720937 QAH720937 QKD720937 QTZ720937 RDV720937 RNR720937 RXN720937 SHJ720937 SRF720937 TBB720937 TKX720937 TUT720937 UEP720937 UOL720937 UYH720937 VID720937 VRZ720937 WBV720937 WLR720937 WVN720937 F786473 JB786473 SX786473 ACT786473 AMP786473 AWL786473 BGH786473 BQD786473 BZZ786473 CJV786473 CTR786473 DDN786473 DNJ786473 DXF786473 EHB786473 EQX786473 FAT786473 FKP786473 FUL786473 GEH786473 GOD786473 GXZ786473 HHV786473 HRR786473 IBN786473 ILJ786473 IVF786473 JFB786473 JOX786473 JYT786473 KIP786473 KSL786473 LCH786473 LMD786473 LVZ786473 MFV786473 MPR786473 MZN786473 NJJ786473 NTF786473 ODB786473 OMX786473 OWT786473 PGP786473 PQL786473 QAH786473 QKD786473 QTZ786473 RDV786473 RNR786473 RXN786473 SHJ786473 SRF786473 TBB786473 TKX786473 TUT786473 UEP786473 UOL786473 UYH786473 VID786473 VRZ786473 WBV786473 WLR786473 WVN786473 F852009 JB852009 SX852009 ACT852009 AMP852009 AWL852009 BGH852009 BQD852009 BZZ852009 CJV852009 CTR852009 DDN852009 DNJ852009 DXF852009 EHB852009 EQX852009 FAT852009 FKP852009 FUL852009 GEH852009 GOD852009 GXZ852009 HHV852009 HRR852009 IBN852009 ILJ852009 IVF852009 JFB852009 JOX852009 JYT852009 KIP852009 KSL852009 LCH852009 LMD852009 LVZ852009 MFV852009 MPR852009 MZN852009 NJJ852009 NTF852009 ODB852009 OMX852009 OWT852009 PGP852009 PQL852009 QAH852009 QKD852009 QTZ852009 RDV852009 RNR852009 RXN852009 SHJ852009 SRF852009 TBB852009 TKX852009 TUT852009 UEP852009 UOL852009 UYH852009 VID852009 VRZ852009 WBV852009 WLR852009 WVN852009 F917545 JB917545 SX917545 ACT917545 AMP917545 AWL917545 BGH917545 BQD917545 BZZ917545 CJV917545 CTR917545 DDN917545 DNJ917545 DXF917545 EHB917545 EQX917545 FAT917545 FKP917545 FUL917545 GEH917545 GOD917545 GXZ917545 HHV917545 HRR917545 IBN917545 ILJ917545 IVF917545 JFB917545 JOX917545 JYT917545 KIP917545 KSL917545 LCH917545 LMD917545 LVZ917545 MFV917545 MPR917545 MZN917545 NJJ917545 NTF917545 ODB917545 OMX917545 OWT917545 PGP917545 PQL917545 QAH917545 QKD917545 QTZ917545 RDV917545 RNR917545 RXN917545 SHJ917545 SRF917545 TBB917545 TKX917545 TUT917545 UEP917545 UOL917545 UYH917545 VID917545 VRZ917545 WBV917545 WLR917545 WVN917545 F983081 JB983081 SX983081 ACT983081 AMP983081 AWL983081 BGH983081 BQD983081 BZZ983081 CJV983081 CTR983081 DDN983081 DNJ983081 DXF983081 EHB983081 EQX983081 FAT983081 FKP983081 FUL983081 GEH983081 GOD983081 GXZ983081 HHV983081 HRR983081 IBN983081 ILJ983081 IVF983081 JFB983081 JOX983081 JYT983081 KIP983081 KSL983081 LCH983081 LMD983081 LVZ983081 MFV983081 MPR983081 MZN983081 NJJ983081 NTF983081 ODB983081 OMX983081 OWT983081 PGP983081 PQL983081 QAH983081 QKD983081 QTZ983081 RDV983081 RNR983081 RXN983081 SHJ983081 SRF983081 TBB983081 TKX983081 TUT983081 UEP983081 UOL983081 UYH983081 VID983081 VRZ983081 WBV983081 WLR983081 WVN983081 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xr:uid="{D2CB0164-29B6-48E0-BF77-3860445C323D}"/>
    <dataValidation allowBlank="1" showInputMessage="1" showErrorMessage="1" promptTitle="Výkaz výměr:" prompt="způsob stanovení množství položky, nebo odkaz na příslušnou přílohu dokumentace." sqref="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F65578 JB65578 SX65578 ACT65578 AMP65578 AWL65578 BGH65578 BQD65578 BZZ65578 CJV65578 CTR65578 DDN65578 DNJ65578 DXF65578 EHB65578 EQX65578 FAT65578 FKP65578 FUL65578 GEH65578 GOD65578 GXZ65578 HHV65578 HRR65578 IBN65578 ILJ65578 IVF65578 JFB65578 JOX65578 JYT65578 KIP65578 KSL65578 LCH65578 LMD65578 LVZ65578 MFV65578 MPR65578 MZN65578 NJJ65578 NTF65578 ODB65578 OMX65578 OWT65578 PGP65578 PQL65578 QAH65578 QKD65578 QTZ65578 RDV65578 RNR65578 RXN65578 SHJ65578 SRF65578 TBB65578 TKX65578 TUT65578 UEP65578 UOL65578 UYH65578 VID65578 VRZ65578 WBV65578 WLR65578 WVN65578 F131114 JB131114 SX131114 ACT131114 AMP131114 AWL131114 BGH131114 BQD131114 BZZ131114 CJV131114 CTR131114 DDN131114 DNJ131114 DXF131114 EHB131114 EQX131114 FAT131114 FKP131114 FUL131114 GEH131114 GOD131114 GXZ131114 HHV131114 HRR131114 IBN131114 ILJ131114 IVF131114 JFB131114 JOX131114 JYT131114 KIP131114 KSL131114 LCH131114 LMD131114 LVZ131114 MFV131114 MPR131114 MZN131114 NJJ131114 NTF131114 ODB131114 OMX131114 OWT131114 PGP131114 PQL131114 QAH131114 QKD131114 QTZ131114 RDV131114 RNR131114 RXN131114 SHJ131114 SRF131114 TBB131114 TKX131114 TUT131114 UEP131114 UOL131114 UYH131114 VID131114 VRZ131114 WBV131114 WLR131114 WVN131114 F196650 JB196650 SX196650 ACT196650 AMP196650 AWL196650 BGH196650 BQD196650 BZZ196650 CJV196650 CTR196650 DDN196650 DNJ196650 DXF196650 EHB196650 EQX196650 FAT196650 FKP196650 FUL196650 GEH196650 GOD196650 GXZ196650 HHV196650 HRR196650 IBN196650 ILJ196650 IVF196650 JFB196650 JOX196650 JYT196650 KIP196650 KSL196650 LCH196650 LMD196650 LVZ196650 MFV196650 MPR196650 MZN196650 NJJ196650 NTF196650 ODB196650 OMX196650 OWT196650 PGP196650 PQL196650 QAH196650 QKD196650 QTZ196650 RDV196650 RNR196650 RXN196650 SHJ196650 SRF196650 TBB196650 TKX196650 TUT196650 UEP196650 UOL196650 UYH196650 VID196650 VRZ196650 WBV196650 WLR196650 WVN196650 F262186 JB262186 SX262186 ACT262186 AMP262186 AWL262186 BGH262186 BQD262186 BZZ262186 CJV262186 CTR262186 DDN262186 DNJ262186 DXF262186 EHB262186 EQX262186 FAT262186 FKP262186 FUL262186 GEH262186 GOD262186 GXZ262186 HHV262186 HRR262186 IBN262186 ILJ262186 IVF262186 JFB262186 JOX262186 JYT262186 KIP262186 KSL262186 LCH262186 LMD262186 LVZ262186 MFV262186 MPR262186 MZN262186 NJJ262186 NTF262186 ODB262186 OMX262186 OWT262186 PGP262186 PQL262186 QAH262186 QKD262186 QTZ262186 RDV262186 RNR262186 RXN262186 SHJ262186 SRF262186 TBB262186 TKX262186 TUT262186 UEP262186 UOL262186 UYH262186 VID262186 VRZ262186 WBV262186 WLR262186 WVN262186 F327722 JB327722 SX327722 ACT327722 AMP327722 AWL327722 BGH327722 BQD327722 BZZ327722 CJV327722 CTR327722 DDN327722 DNJ327722 DXF327722 EHB327722 EQX327722 FAT327722 FKP327722 FUL327722 GEH327722 GOD327722 GXZ327722 HHV327722 HRR327722 IBN327722 ILJ327722 IVF327722 JFB327722 JOX327722 JYT327722 KIP327722 KSL327722 LCH327722 LMD327722 LVZ327722 MFV327722 MPR327722 MZN327722 NJJ327722 NTF327722 ODB327722 OMX327722 OWT327722 PGP327722 PQL327722 QAH327722 QKD327722 QTZ327722 RDV327722 RNR327722 RXN327722 SHJ327722 SRF327722 TBB327722 TKX327722 TUT327722 UEP327722 UOL327722 UYH327722 VID327722 VRZ327722 WBV327722 WLR327722 WVN327722 F393258 JB393258 SX393258 ACT393258 AMP393258 AWL393258 BGH393258 BQD393258 BZZ393258 CJV393258 CTR393258 DDN393258 DNJ393258 DXF393258 EHB393258 EQX393258 FAT393258 FKP393258 FUL393258 GEH393258 GOD393258 GXZ393258 HHV393258 HRR393258 IBN393258 ILJ393258 IVF393258 JFB393258 JOX393258 JYT393258 KIP393258 KSL393258 LCH393258 LMD393258 LVZ393258 MFV393258 MPR393258 MZN393258 NJJ393258 NTF393258 ODB393258 OMX393258 OWT393258 PGP393258 PQL393258 QAH393258 QKD393258 QTZ393258 RDV393258 RNR393258 RXN393258 SHJ393258 SRF393258 TBB393258 TKX393258 TUT393258 UEP393258 UOL393258 UYH393258 VID393258 VRZ393258 WBV393258 WLR393258 WVN393258 F458794 JB458794 SX458794 ACT458794 AMP458794 AWL458794 BGH458794 BQD458794 BZZ458794 CJV458794 CTR458794 DDN458794 DNJ458794 DXF458794 EHB458794 EQX458794 FAT458794 FKP458794 FUL458794 GEH458794 GOD458794 GXZ458794 HHV458794 HRR458794 IBN458794 ILJ458794 IVF458794 JFB458794 JOX458794 JYT458794 KIP458794 KSL458794 LCH458794 LMD458794 LVZ458794 MFV458794 MPR458794 MZN458794 NJJ458794 NTF458794 ODB458794 OMX458794 OWT458794 PGP458794 PQL458794 QAH458794 QKD458794 QTZ458794 RDV458794 RNR458794 RXN458794 SHJ458794 SRF458794 TBB458794 TKX458794 TUT458794 UEP458794 UOL458794 UYH458794 VID458794 VRZ458794 WBV458794 WLR458794 WVN458794 F524330 JB524330 SX524330 ACT524330 AMP524330 AWL524330 BGH524330 BQD524330 BZZ524330 CJV524330 CTR524330 DDN524330 DNJ524330 DXF524330 EHB524330 EQX524330 FAT524330 FKP524330 FUL524330 GEH524330 GOD524330 GXZ524330 HHV524330 HRR524330 IBN524330 ILJ524330 IVF524330 JFB524330 JOX524330 JYT524330 KIP524330 KSL524330 LCH524330 LMD524330 LVZ524330 MFV524330 MPR524330 MZN524330 NJJ524330 NTF524330 ODB524330 OMX524330 OWT524330 PGP524330 PQL524330 QAH524330 QKD524330 QTZ524330 RDV524330 RNR524330 RXN524330 SHJ524330 SRF524330 TBB524330 TKX524330 TUT524330 UEP524330 UOL524330 UYH524330 VID524330 VRZ524330 WBV524330 WLR524330 WVN524330 F589866 JB589866 SX589866 ACT589866 AMP589866 AWL589866 BGH589866 BQD589866 BZZ589866 CJV589866 CTR589866 DDN589866 DNJ589866 DXF589866 EHB589866 EQX589866 FAT589866 FKP589866 FUL589866 GEH589866 GOD589866 GXZ589866 HHV589866 HRR589866 IBN589866 ILJ589866 IVF589866 JFB589866 JOX589866 JYT589866 KIP589866 KSL589866 LCH589866 LMD589866 LVZ589866 MFV589866 MPR589866 MZN589866 NJJ589866 NTF589866 ODB589866 OMX589866 OWT589866 PGP589866 PQL589866 QAH589866 QKD589866 QTZ589866 RDV589866 RNR589866 RXN589866 SHJ589866 SRF589866 TBB589866 TKX589866 TUT589866 UEP589866 UOL589866 UYH589866 VID589866 VRZ589866 WBV589866 WLR589866 WVN589866 F655402 JB655402 SX655402 ACT655402 AMP655402 AWL655402 BGH655402 BQD655402 BZZ655402 CJV655402 CTR655402 DDN655402 DNJ655402 DXF655402 EHB655402 EQX655402 FAT655402 FKP655402 FUL655402 GEH655402 GOD655402 GXZ655402 HHV655402 HRR655402 IBN655402 ILJ655402 IVF655402 JFB655402 JOX655402 JYT655402 KIP655402 KSL655402 LCH655402 LMD655402 LVZ655402 MFV655402 MPR655402 MZN655402 NJJ655402 NTF655402 ODB655402 OMX655402 OWT655402 PGP655402 PQL655402 QAH655402 QKD655402 QTZ655402 RDV655402 RNR655402 RXN655402 SHJ655402 SRF655402 TBB655402 TKX655402 TUT655402 UEP655402 UOL655402 UYH655402 VID655402 VRZ655402 WBV655402 WLR655402 WVN655402 F720938 JB720938 SX720938 ACT720938 AMP720938 AWL720938 BGH720938 BQD720938 BZZ720938 CJV720938 CTR720938 DDN720938 DNJ720938 DXF720938 EHB720938 EQX720938 FAT720938 FKP720938 FUL720938 GEH720938 GOD720938 GXZ720938 HHV720938 HRR720938 IBN720938 ILJ720938 IVF720938 JFB720938 JOX720938 JYT720938 KIP720938 KSL720938 LCH720938 LMD720938 LVZ720938 MFV720938 MPR720938 MZN720938 NJJ720938 NTF720938 ODB720938 OMX720938 OWT720938 PGP720938 PQL720938 QAH720938 QKD720938 QTZ720938 RDV720938 RNR720938 RXN720938 SHJ720938 SRF720938 TBB720938 TKX720938 TUT720938 UEP720938 UOL720938 UYH720938 VID720938 VRZ720938 WBV720938 WLR720938 WVN720938 F786474 JB786474 SX786474 ACT786474 AMP786474 AWL786474 BGH786474 BQD786474 BZZ786474 CJV786474 CTR786474 DDN786474 DNJ786474 DXF786474 EHB786474 EQX786474 FAT786474 FKP786474 FUL786474 GEH786474 GOD786474 GXZ786474 HHV786474 HRR786474 IBN786474 ILJ786474 IVF786474 JFB786474 JOX786474 JYT786474 KIP786474 KSL786474 LCH786474 LMD786474 LVZ786474 MFV786474 MPR786474 MZN786474 NJJ786474 NTF786474 ODB786474 OMX786474 OWT786474 PGP786474 PQL786474 QAH786474 QKD786474 QTZ786474 RDV786474 RNR786474 RXN786474 SHJ786474 SRF786474 TBB786474 TKX786474 TUT786474 UEP786474 UOL786474 UYH786474 VID786474 VRZ786474 WBV786474 WLR786474 WVN786474 F852010 JB852010 SX852010 ACT852010 AMP852010 AWL852010 BGH852010 BQD852010 BZZ852010 CJV852010 CTR852010 DDN852010 DNJ852010 DXF852010 EHB852010 EQX852010 FAT852010 FKP852010 FUL852010 GEH852010 GOD852010 GXZ852010 HHV852010 HRR852010 IBN852010 ILJ852010 IVF852010 JFB852010 JOX852010 JYT852010 KIP852010 KSL852010 LCH852010 LMD852010 LVZ852010 MFV852010 MPR852010 MZN852010 NJJ852010 NTF852010 ODB852010 OMX852010 OWT852010 PGP852010 PQL852010 QAH852010 QKD852010 QTZ852010 RDV852010 RNR852010 RXN852010 SHJ852010 SRF852010 TBB852010 TKX852010 TUT852010 UEP852010 UOL852010 UYH852010 VID852010 VRZ852010 WBV852010 WLR852010 WVN852010 F917546 JB917546 SX917546 ACT917546 AMP917546 AWL917546 BGH917546 BQD917546 BZZ917546 CJV917546 CTR917546 DDN917546 DNJ917546 DXF917546 EHB917546 EQX917546 FAT917546 FKP917546 FUL917546 GEH917546 GOD917546 GXZ917546 HHV917546 HRR917546 IBN917546 ILJ917546 IVF917546 JFB917546 JOX917546 JYT917546 KIP917546 KSL917546 LCH917546 LMD917546 LVZ917546 MFV917546 MPR917546 MZN917546 NJJ917546 NTF917546 ODB917546 OMX917546 OWT917546 PGP917546 PQL917546 QAH917546 QKD917546 QTZ917546 RDV917546 RNR917546 RXN917546 SHJ917546 SRF917546 TBB917546 TKX917546 TUT917546 UEP917546 UOL917546 UYH917546 VID917546 VRZ917546 WBV917546 WLR917546 WVN917546 F983082 JB983082 SX983082 ACT983082 AMP983082 AWL983082 BGH983082 BQD983082 BZZ983082 CJV983082 CTR983082 DDN983082 DNJ983082 DXF983082 EHB983082 EQX983082 FAT983082 FKP983082 FUL983082 GEH983082 GOD983082 GXZ983082 HHV983082 HRR983082 IBN983082 ILJ983082 IVF983082 JFB983082 JOX983082 JYT983082 KIP983082 KSL983082 LCH983082 LMD983082 LVZ983082 MFV983082 MPR983082 MZN983082 NJJ983082 NTF983082 ODB983082 OMX983082 OWT983082 PGP983082 PQL983082 QAH983082 QKD983082 QTZ983082 RDV983082 RNR983082 RXN983082 SHJ983082 SRF983082 TBB983082 TKX983082 TUT983082 UEP983082 UOL983082 UYH983082 VID983082 VRZ983082 WBV983082 WLR983082 WVN983082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JB43:JB45 SX43:SX45 ACT43:ACT45 AMP43:AMP45 AWL43:AWL45 BGH43:BGH45 BQD43:BQD45 BZZ43:BZZ45 CJV43:CJV45 CTR43:CTR45 DDN43:DDN45 DNJ43:DNJ45 DXF43:DXF45 EHB43:EHB45 EQX43:EQX45 FAT43:FAT45 FKP43:FKP45 FUL43:FUL45 GEH43:GEH45 GOD43:GOD45 GXZ43:GXZ45 HHV43:HHV45 HRR43:HRR45 IBN43:IBN45 ILJ43:ILJ45 IVF43:IVF45 JFB43:JFB45 JOX43:JOX45 JYT43:JYT45 KIP43:KIP45 KSL43:KSL45 LCH43:LCH45 LMD43:LMD45 LVZ43:LVZ45 MFV43:MFV45 MPR43:MPR45 MZN43:MZN45 NJJ43:NJJ45 NTF43:NTF45 ODB43:ODB45 OMX43:OMX45 OWT43:OWT45 PGP43:PGP45 PQL43:PQL45 QAH43:QAH45 QKD43:QKD45 QTZ43:QTZ45 RDV43:RDV45 RNR43:RNR45 RXN43:RXN45 SHJ43:SHJ45 SRF43:SRF45 TBB43:TBB45 TKX43:TKX45 TUT43:TUT45 UEP43:UEP45 UOL43:UOL45 UYH43:UYH45 VID43:VID45 VRZ43:VRZ45 WBV43:WBV45 WLR43:WLR45 WVN43:WVN45 WVN983083:WVN983085 F65579:F65581 JB65579:JB65581 SX65579:SX65581 ACT65579:ACT65581 AMP65579:AMP65581 AWL65579:AWL65581 BGH65579:BGH65581 BQD65579:BQD65581 BZZ65579:BZZ65581 CJV65579:CJV65581 CTR65579:CTR65581 DDN65579:DDN65581 DNJ65579:DNJ65581 DXF65579:DXF65581 EHB65579:EHB65581 EQX65579:EQX65581 FAT65579:FAT65581 FKP65579:FKP65581 FUL65579:FUL65581 GEH65579:GEH65581 GOD65579:GOD65581 GXZ65579:GXZ65581 HHV65579:HHV65581 HRR65579:HRR65581 IBN65579:IBN65581 ILJ65579:ILJ65581 IVF65579:IVF65581 JFB65579:JFB65581 JOX65579:JOX65581 JYT65579:JYT65581 KIP65579:KIP65581 KSL65579:KSL65581 LCH65579:LCH65581 LMD65579:LMD65581 LVZ65579:LVZ65581 MFV65579:MFV65581 MPR65579:MPR65581 MZN65579:MZN65581 NJJ65579:NJJ65581 NTF65579:NTF65581 ODB65579:ODB65581 OMX65579:OMX65581 OWT65579:OWT65581 PGP65579:PGP65581 PQL65579:PQL65581 QAH65579:QAH65581 QKD65579:QKD65581 QTZ65579:QTZ65581 RDV65579:RDV65581 RNR65579:RNR65581 RXN65579:RXN65581 SHJ65579:SHJ65581 SRF65579:SRF65581 TBB65579:TBB65581 TKX65579:TKX65581 TUT65579:TUT65581 UEP65579:UEP65581 UOL65579:UOL65581 UYH65579:UYH65581 VID65579:VID65581 VRZ65579:VRZ65581 WBV65579:WBV65581 WLR65579:WLR65581 WVN65579:WVN65581 F131115:F131117 JB131115:JB131117 SX131115:SX131117 ACT131115:ACT131117 AMP131115:AMP131117 AWL131115:AWL131117 BGH131115:BGH131117 BQD131115:BQD131117 BZZ131115:BZZ131117 CJV131115:CJV131117 CTR131115:CTR131117 DDN131115:DDN131117 DNJ131115:DNJ131117 DXF131115:DXF131117 EHB131115:EHB131117 EQX131115:EQX131117 FAT131115:FAT131117 FKP131115:FKP131117 FUL131115:FUL131117 GEH131115:GEH131117 GOD131115:GOD131117 GXZ131115:GXZ131117 HHV131115:HHV131117 HRR131115:HRR131117 IBN131115:IBN131117 ILJ131115:ILJ131117 IVF131115:IVF131117 JFB131115:JFB131117 JOX131115:JOX131117 JYT131115:JYT131117 KIP131115:KIP131117 KSL131115:KSL131117 LCH131115:LCH131117 LMD131115:LMD131117 LVZ131115:LVZ131117 MFV131115:MFV131117 MPR131115:MPR131117 MZN131115:MZN131117 NJJ131115:NJJ131117 NTF131115:NTF131117 ODB131115:ODB131117 OMX131115:OMX131117 OWT131115:OWT131117 PGP131115:PGP131117 PQL131115:PQL131117 QAH131115:QAH131117 QKD131115:QKD131117 QTZ131115:QTZ131117 RDV131115:RDV131117 RNR131115:RNR131117 RXN131115:RXN131117 SHJ131115:SHJ131117 SRF131115:SRF131117 TBB131115:TBB131117 TKX131115:TKX131117 TUT131115:TUT131117 UEP131115:UEP131117 UOL131115:UOL131117 UYH131115:UYH131117 VID131115:VID131117 VRZ131115:VRZ131117 WBV131115:WBV131117 WLR131115:WLR131117 WVN131115:WVN131117 F196651:F196653 JB196651:JB196653 SX196651:SX196653 ACT196651:ACT196653 AMP196651:AMP196653 AWL196651:AWL196653 BGH196651:BGH196653 BQD196651:BQD196653 BZZ196651:BZZ196653 CJV196651:CJV196653 CTR196651:CTR196653 DDN196651:DDN196653 DNJ196651:DNJ196653 DXF196651:DXF196653 EHB196651:EHB196653 EQX196651:EQX196653 FAT196651:FAT196653 FKP196651:FKP196653 FUL196651:FUL196653 GEH196651:GEH196653 GOD196651:GOD196653 GXZ196651:GXZ196653 HHV196651:HHV196653 HRR196651:HRR196653 IBN196651:IBN196653 ILJ196651:ILJ196653 IVF196651:IVF196653 JFB196651:JFB196653 JOX196651:JOX196653 JYT196651:JYT196653 KIP196651:KIP196653 KSL196651:KSL196653 LCH196651:LCH196653 LMD196651:LMD196653 LVZ196651:LVZ196653 MFV196651:MFV196653 MPR196651:MPR196653 MZN196651:MZN196653 NJJ196651:NJJ196653 NTF196651:NTF196653 ODB196651:ODB196653 OMX196651:OMX196653 OWT196651:OWT196653 PGP196651:PGP196653 PQL196651:PQL196653 QAH196651:QAH196653 QKD196651:QKD196653 QTZ196651:QTZ196653 RDV196651:RDV196653 RNR196651:RNR196653 RXN196651:RXN196653 SHJ196651:SHJ196653 SRF196651:SRF196653 TBB196651:TBB196653 TKX196651:TKX196653 TUT196651:TUT196653 UEP196651:UEP196653 UOL196651:UOL196653 UYH196651:UYH196653 VID196651:VID196653 VRZ196651:VRZ196653 WBV196651:WBV196653 WLR196651:WLR196653 WVN196651:WVN196653 F262187:F262189 JB262187:JB262189 SX262187:SX262189 ACT262187:ACT262189 AMP262187:AMP262189 AWL262187:AWL262189 BGH262187:BGH262189 BQD262187:BQD262189 BZZ262187:BZZ262189 CJV262187:CJV262189 CTR262187:CTR262189 DDN262187:DDN262189 DNJ262187:DNJ262189 DXF262187:DXF262189 EHB262187:EHB262189 EQX262187:EQX262189 FAT262187:FAT262189 FKP262187:FKP262189 FUL262187:FUL262189 GEH262187:GEH262189 GOD262187:GOD262189 GXZ262187:GXZ262189 HHV262187:HHV262189 HRR262187:HRR262189 IBN262187:IBN262189 ILJ262187:ILJ262189 IVF262187:IVF262189 JFB262187:JFB262189 JOX262187:JOX262189 JYT262187:JYT262189 KIP262187:KIP262189 KSL262187:KSL262189 LCH262187:LCH262189 LMD262187:LMD262189 LVZ262187:LVZ262189 MFV262187:MFV262189 MPR262187:MPR262189 MZN262187:MZN262189 NJJ262187:NJJ262189 NTF262187:NTF262189 ODB262187:ODB262189 OMX262187:OMX262189 OWT262187:OWT262189 PGP262187:PGP262189 PQL262187:PQL262189 QAH262187:QAH262189 QKD262187:QKD262189 QTZ262187:QTZ262189 RDV262187:RDV262189 RNR262187:RNR262189 RXN262187:RXN262189 SHJ262187:SHJ262189 SRF262187:SRF262189 TBB262187:TBB262189 TKX262187:TKX262189 TUT262187:TUT262189 UEP262187:UEP262189 UOL262187:UOL262189 UYH262187:UYH262189 VID262187:VID262189 VRZ262187:VRZ262189 WBV262187:WBV262189 WLR262187:WLR262189 WVN262187:WVN262189 F327723:F327725 JB327723:JB327725 SX327723:SX327725 ACT327723:ACT327725 AMP327723:AMP327725 AWL327723:AWL327725 BGH327723:BGH327725 BQD327723:BQD327725 BZZ327723:BZZ327725 CJV327723:CJV327725 CTR327723:CTR327725 DDN327723:DDN327725 DNJ327723:DNJ327725 DXF327723:DXF327725 EHB327723:EHB327725 EQX327723:EQX327725 FAT327723:FAT327725 FKP327723:FKP327725 FUL327723:FUL327725 GEH327723:GEH327725 GOD327723:GOD327725 GXZ327723:GXZ327725 HHV327723:HHV327725 HRR327723:HRR327725 IBN327723:IBN327725 ILJ327723:ILJ327725 IVF327723:IVF327725 JFB327723:JFB327725 JOX327723:JOX327725 JYT327723:JYT327725 KIP327723:KIP327725 KSL327723:KSL327725 LCH327723:LCH327725 LMD327723:LMD327725 LVZ327723:LVZ327725 MFV327723:MFV327725 MPR327723:MPR327725 MZN327723:MZN327725 NJJ327723:NJJ327725 NTF327723:NTF327725 ODB327723:ODB327725 OMX327723:OMX327725 OWT327723:OWT327725 PGP327723:PGP327725 PQL327723:PQL327725 QAH327723:QAH327725 QKD327723:QKD327725 QTZ327723:QTZ327725 RDV327723:RDV327725 RNR327723:RNR327725 RXN327723:RXN327725 SHJ327723:SHJ327725 SRF327723:SRF327725 TBB327723:TBB327725 TKX327723:TKX327725 TUT327723:TUT327725 UEP327723:UEP327725 UOL327723:UOL327725 UYH327723:UYH327725 VID327723:VID327725 VRZ327723:VRZ327725 WBV327723:WBV327725 WLR327723:WLR327725 WVN327723:WVN327725 F393259:F393261 JB393259:JB393261 SX393259:SX393261 ACT393259:ACT393261 AMP393259:AMP393261 AWL393259:AWL393261 BGH393259:BGH393261 BQD393259:BQD393261 BZZ393259:BZZ393261 CJV393259:CJV393261 CTR393259:CTR393261 DDN393259:DDN393261 DNJ393259:DNJ393261 DXF393259:DXF393261 EHB393259:EHB393261 EQX393259:EQX393261 FAT393259:FAT393261 FKP393259:FKP393261 FUL393259:FUL393261 GEH393259:GEH393261 GOD393259:GOD393261 GXZ393259:GXZ393261 HHV393259:HHV393261 HRR393259:HRR393261 IBN393259:IBN393261 ILJ393259:ILJ393261 IVF393259:IVF393261 JFB393259:JFB393261 JOX393259:JOX393261 JYT393259:JYT393261 KIP393259:KIP393261 KSL393259:KSL393261 LCH393259:LCH393261 LMD393259:LMD393261 LVZ393259:LVZ393261 MFV393259:MFV393261 MPR393259:MPR393261 MZN393259:MZN393261 NJJ393259:NJJ393261 NTF393259:NTF393261 ODB393259:ODB393261 OMX393259:OMX393261 OWT393259:OWT393261 PGP393259:PGP393261 PQL393259:PQL393261 QAH393259:QAH393261 QKD393259:QKD393261 QTZ393259:QTZ393261 RDV393259:RDV393261 RNR393259:RNR393261 RXN393259:RXN393261 SHJ393259:SHJ393261 SRF393259:SRF393261 TBB393259:TBB393261 TKX393259:TKX393261 TUT393259:TUT393261 UEP393259:UEP393261 UOL393259:UOL393261 UYH393259:UYH393261 VID393259:VID393261 VRZ393259:VRZ393261 WBV393259:WBV393261 WLR393259:WLR393261 WVN393259:WVN393261 F458795:F458797 JB458795:JB458797 SX458795:SX458797 ACT458795:ACT458797 AMP458795:AMP458797 AWL458795:AWL458797 BGH458795:BGH458797 BQD458795:BQD458797 BZZ458795:BZZ458797 CJV458795:CJV458797 CTR458795:CTR458797 DDN458795:DDN458797 DNJ458795:DNJ458797 DXF458795:DXF458797 EHB458795:EHB458797 EQX458795:EQX458797 FAT458795:FAT458797 FKP458795:FKP458797 FUL458795:FUL458797 GEH458795:GEH458797 GOD458795:GOD458797 GXZ458795:GXZ458797 HHV458795:HHV458797 HRR458795:HRR458797 IBN458795:IBN458797 ILJ458795:ILJ458797 IVF458795:IVF458797 JFB458795:JFB458797 JOX458795:JOX458797 JYT458795:JYT458797 KIP458795:KIP458797 KSL458795:KSL458797 LCH458795:LCH458797 LMD458795:LMD458797 LVZ458795:LVZ458797 MFV458795:MFV458797 MPR458795:MPR458797 MZN458795:MZN458797 NJJ458795:NJJ458797 NTF458795:NTF458797 ODB458795:ODB458797 OMX458795:OMX458797 OWT458795:OWT458797 PGP458795:PGP458797 PQL458795:PQL458797 QAH458795:QAH458797 QKD458795:QKD458797 QTZ458795:QTZ458797 RDV458795:RDV458797 RNR458795:RNR458797 RXN458795:RXN458797 SHJ458795:SHJ458797 SRF458795:SRF458797 TBB458795:TBB458797 TKX458795:TKX458797 TUT458795:TUT458797 UEP458795:UEP458797 UOL458795:UOL458797 UYH458795:UYH458797 VID458795:VID458797 VRZ458795:VRZ458797 WBV458795:WBV458797 WLR458795:WLR458797 WVN458795:WVN458797 F524331:F524333 JB524331:JB524333 SX524331:SX524333 ACT524331:ACT524333 AMP524331:AMP524333 AWL524331:AWL524333 BGH524331:BGH524333 BQD524331:BQD524333 BZZ524331:BZZ524333 CJV524331:CJV524333 CTR524331:CTR524333 DDN524331:DDN524333 DNJ524331:DNJ524333 DXF524331:DXF524333 EHB524331:EHB524333 EQX524331:EQX524333 FAT524331:FAT524333 FKP524331:FKP524333 FUL524331:FUL524333 GEH524331:GEH524333 GOD524331:GOD524333 GXZ524331:GXZ524333 HHV524331:HHV524333 HRR524331:HRR524333 IBN524331:IBN524333 ILJ524331:ILJ524333 IVF524331:IVF524333 JFB524331:JFB524333 JOX524331:JOX524333 JYT524331:JYT524333 KIP524331:KIP524333 KSL524331:KSL524333 LCH524331:LCH524333 LMD524331:LMD524333 LVZ524331:LVZ524333 MFV524331:MFV524333 MPR524331:MPR524333 MZN524331:MZN524333 NJJ524331:NJJ524333 NTF524331:NTF524333 ODB524331:ODB524333 OMX524331:OMX524333 OWT524331:OWT524333 PGP524331:PGP524333 PQL524331:PQL524333 QAH524331:QAH524333 QKD524331:QKD524333 QTZ524331:QTZ524333 RDV524331:RDV524333 RNR524331:RNR524333 RXN524331:RXN524333 SHJ524331:SHJ524333 SRF524331:SRF524333 TBB524331:TBB524333 TKX524331:TKX524333 TUT524331:TUT524333 UEP524331:UEP524333 UOL524331:UOL524333 UYH524331:UYH524333 VID524331:VID524333 VRZ524331:VRZ524333 WBV524331:WBV524333 WLR524331:WLR524333 WVN524331:WVN524333 F589867:F589869 JB589867:JB589869 SX589867:SX589869 ACT589867:ACT589869 AMP589867:AMP589869 AWL589867:AWL589869 BGH589867:BGH589869 BQD589867:BQD589869 BZZ589867:BZZ589869 CJV589867:CJV589869 CTR589867:CTR589869 DDN589867:DDN589869 DNJ589867:DNJ589869 DXF589867:DXF589869 EHB589867:EHB589869 EQX589867:EQX589869 FAT589867:FAT589869 FKP589867:FKP589869 FUL589867:FUL589869 GEH589867:GEH589869 GOD589867:GOD589869 GXZ589867:GXZ589869 HHV589867:HHV589869 HRR589867:HRR589869 IBN589867:IBN589869 ILJ589867:ILJ589869 IVF589867:IVF589869 JFB589867:JFB589869 JOX589867:JOX589869 JYT589867:JYT589869 KIP589867:KIP589869 KSL589867:KSL589869 LCH589867:LCH589869 LMD589867:LMD589869 LVZ589867:LVZ589869 MFV589867:MFV589869 MPR589867:MPR589869 MZN589867:MZN589869 NJJ589867:NJJ589869 NTF589867:NTF589869 ODB589867:ODB589869 OMX589867:OMX589869 OWT589867:OWT589869 PGP589867:PGP589869 PQL589867:PQL589869 QAH589867:QAH589869 QKD589867:QKD589869 QTZ589867:QTZ589869 RDV589867:RDV589869 RNR589867:RNR589869 RXN589867:RXN589869 SHJ589867:SHJ589869 SRF589867:SRF589869 TBB589867:TBB589869 TKX589867:TKX589869 TUT589867:TUT589869 UEP589867:UEP589869 UOL589867:UOL589869 UYH589867:UYH589869 VID589867:VID589869 VRZ589867:VRZ589869 WBV589867:WBV589869 WLR589867:WLR589869 WVN589867:WVN589869 F655403:F655405 JB655403:JB655405 SX655403:SX655405 ACT655403:ACT655405 AMP655403:AMP655405 AWL655403:AWL655405 BGH655403:BGH655405 BQD655403:BQD655405 BZZ655403:BZZ655405 CJV655403:CJV655405 CTR655403:CTR655405 DDN655403:DDN655405 DNJ655403:DNJ655405 DXF655403:DXF655405 EHB655403:EHB655405 EQX655403:EQX655405 FAT655403:FAT655405 FKP655403:FKP655405 FUL655403:FUL655405 GEH655403:GEH655405 GOD655403:GOD655405 GXZ655403:GXZ655405 HHV655403:HHV655405 HRR655403:HRR655405 IBN655403:IBN655405 ILJ655403:ILJ655405 IVF655403:IVF655405 JFB655403:JFB655405 JOX655403:JOX655405 JYT655403:JYT655405 KIP655403:KIP655405 KSL655403:KSL655405 LCH655403:LCH655405 LMD655403:LMD655405 LVZ655403:LVZ655405 MFV655403:MFV655405 MPR655403:MPR655405 MZN655403:MZN655405 NJJ655403:NJJ655405 NTF655403:NTF655405 ODB655403:ODB655405 OMX655403:OMX655405 OWT655403:OWT655405 PGP655403:PGP655405 PQL655403:PQL655405 QAH655403:QAH655405 QKD655403:QKD655405 QTZ655403:QTZ655405 RDV655403:RDV655405 RNR655403:RNR655405 RXN655403:RXN655405 SHJ655403:SHJ655405 SRF655403:SRF655405 TBB655403:TBB655405 TKX655403:TKX655405 TUT655403:TUT655405 UEP655403:UEP655405 UOL655403:UOL655405 UYH655403:UYH655405 VID655403:VID655405 VRZ655403:VRZ655405 WBV655403:WBV655405 WLR655403:WLR655405 WVN655403:WVN655405 F720939:F720941 JB720939:JB720941 SX720939:SX720941 ACT720939:ACT720941 AMP720939:AMP720941 AWL720939:AWL720941 BGH720939:BGH720941 BQD720939:BQD720941 BZZ720939:BZZ720941 CJV720939:CJV720941 CTR720939:CTR720941 DDN720939:DDN720941 DNJ720939:DNJ720941 DXF720939:DXF720941 EHB720939:EHB720941 EQX720939:EQX720941 FAT720939:FAT720941 FKP720939:FKP720941 FUL720939:FUL720941 GEH720939:GEH720941 GOD720939:GOD720941 GXZ720939:GXZ720941 HHV720939:HHV720941 HRR720939:HRR720941 IBN720939:IBN720941 ILJ720939:ILJ720941 IVF720939:IVF720941 JFB720939:JFB720941 JOX720939:JOX720941 JYT720939:JYT720941 KIP720939:KIP720941 KSL720939:KSL720941 LCH720939:LCH720941 LMD720939:LMD720941 LVZ720939:LVZ720941 MFV720939:MFV720941 MPR720939:MPR720941 MZN720939:MZN720941 NJJ720939:NJJ720941 NTF720939:NTF720941 ODB720939:ODB720941 OMX720939:OMX720941 OWT720939:OWT720941 PGP720939:PGP720941 PQL720939:PQL720941 QAH720939:QAH720941 QKD720939:QKD720941 QTZ720939:QTZ720941 RDV720939:RDV720941 RNR720939:RNR720941 RXN720939:RXN720941 SHJ720939:SHJ720941 SRF720939:SRF720941 TBB720939:TBB720941 TKX720939:TKX720941 TUT720939:TUT720941 UEP720939:UEP720941 UOL720939:UOL720941 UYH720939:UYH720941 VID720939:VID720941 VRZ720939:VRZ720941 WBV720939:WBV720941 WLR720939:WLR720941 WVN720939:WVN720941 F786475:F786477 JB786475:JB786477 SX786475:SX786477 ACT786475:ACT786477 AMP786475:AMP786477 AWL786475:AWL786477 BGH786475:BGH786477 BQD786475:BQD786477 BZZ786475:BZZ786477 CJV786475:CJV786477 CTR786475:CTR786477 DDN786475:DDN786477 DNJ786475:DNJ786477 DXF786475:DXF786477 EHB786475:EHB786477 EQX786475:EQX786477 FAT786475:FAT786477 FKP786475:FKP786477 FUL786475:FUL786477 GEH786475:GEH786477 GOD786475:GOD786477 GXZ786475:GXZ786477 HHV786475:HHV786477 HRR786475:HRR786477 IBN786475:IBN786477 ILJ786475:ILJ786477 IVF786475:IVF786477 JFB786475:JFB786477 JOX786475:JOX786477 JYT786475:JYT786477 KIP786475:KIP786477 KSL786475:KSL786477 LCH786475:LCH786477 LMD786475:LMD786477 LVZ786475:LVZ786477 MFV786475:MFV786477 MPR786475:MPR786477 MZN786475:MZN786477 NJJ786475:NJJ786477 NTF786475:NTF786477 ODB786475:ODB786477 OMX786475:OMX786477 OWT786475:OWT786477 PGP786475:PGP786477 PQL786475:PQL786477 QAH786475:QAH786477 QKD786475:QKD786477 QTZ786475:QTZ786477 RDV786475:RDV786477 RNR786475:RNR786477 RXN786475:RXN786477 SHJ786475:SHJ786477 SRF786475:SRF786477 TBB786475:TBB786477 TKX786475:TKX786477 TUT786475:TUT786477 UEP786475:UEP786477 UOL786475:UOL786477 UYH786475:UYH786477 VID786475:VID786477 VRZ786475:VRZ786477 WBV786475:WBV786477 WLR786475:WLR786477 WVN786475:WVN786477 F852011:F852013 JB852011:JB852013 SX852011:SX852013 ACT852011:ACT852013 AMP852011:AMP852013 AWL852011:AWL852013 BGH852011:BGH852013 BQD852011:BQD852013 BZZ852011:BZZ852013 CJV852011:CJV852013 CTR852011:CTR852013 DDN852011:DDN852013 DNJ852011:DNJ852013 DXF852011:DXF852013 EHB852011:EHB852013 EQX852011:EQX852013 FAT852011:FAT852013 FKP852011:FKP852013 FUL852011:FUL852013 GEH852011:GEH852013 GOD852011:GOD852013 GXZ852011:GXZ852013 HHV852011:HHV852013 HRR852011:HRR852013 IBN852011:IBN852013 ILJ852011:ILJ852013 IVF852011:IVF852013 JFB852011:JFB852013 JOX852011:JOX852013 JYT852011:JYT852013 KIP852011:KIP852013 KSL852011:KSL852013 LCH852011:LCH852013 LMD852011:LMD852013 LVZ852011:LVZ852013 MFV852011:MFV852013 MPR852011:MPR852013 MZN852011:MZN852013 NJJ852011:NJJ852013 NTF852011:NTF852013 ODB852011:ODB852013 OMX852011:OMX852013 OWT852011:OWT852013 PGP852011:PGP852013 PQL852011:PQL852013 QAH852011:QAH852013 QKD852011:QKD852013 QTZ852011:QTZ852013 RDV852011:RDV852013 RNR852011:RNR852013 RXN852011:RXN852013 SHJ852011:SHJ852013 SRF852011:SRF852013 TBB852011:TBB852013 TKX852011:TKX852013 TUT852011:TUT852013 UEP852011:UEP852013 UOL852011:UOL852013 UYH852011:UYH852013 VID852011:VID852013 VRZ852011:VRZ852013 WBV852011:WBV852013 WLR852011:WLR852013 WVN852011:WVN852013 F917547:F917549 JB917547:JB917549 SX917547:SX917549 ACT917547:ACT917549 AMP917547:AMP917549 AWL917547:AWL917549 BGH917547:BGH917549 BQD917547:BQD917549 BZZ917547:BZZ917549 CJV917547:CJV917549 CTR917547:CTR917549 DDN917547:DDN917549 DNJ917547:DNJ917549 DXF917547:DXF917549 EHB917547:EHB917549 EQX917547:EQX917549 FAT917547:FAT917549 FKP917547:FKP917549 FUL917547:FUL917549 GEH917547:GEH917549 GOD917547:GOD917549 GXZ917547:GXZ917549 HHV917547:HHV917549 HRR917547:HRR917549 IBN917547:IBN917549 ILJ917547:ILJ917549 IVF917547:IVF917549 JFB917547:JFB917549 JOX917547:JOX917549 JYT917547:JYT917549 KIP917547:KIP917549 KSL917547:KSL917549 LCH917547:LCH917549 LMD917547:LMD917549 LVZ917547:LVZ917549 MFV917547:MFV917549 MPR917547:MPR917549 MZN917547:MZN917549 NJJ917547:NJJ917549 NTF917547:NTF917549 ODB917547:ODB917549 OMX917547:OMX917549 OWT917547:OWT917549 PGP917547:PGP917549 PQL917547:PQL917549 QAH917547:QAH917549 QKD917547:QKD917549 QTZ917547:QTZ917549 RDV917547:RDV917549 RNR917547:RNR917549 RXN917547:RXN917549 SHJ917547:SHJ917549 SRF917547:SRF917549 TBB917547:TBB917549 TKX917547:TKX917549 TUT917547:TUT917549 UEP917547:UEP917549 UOL917547:UOL917549 UYH917547:UYH917549 VID917547:VID917549 VRZ917547:VRZ917549 WBV917547:WBV917549 WLR917547:WLR917549 WVN917547:WVN917549 F983083:F983085 JB983083:JB983085 SX983083:SX983085 ACT983083:ACT983085 AMP983083:AMP983085 AWL983083:AWL983085 BGH983083:BGH983085 BQD983083:BQD983085 BZZ983083:BZZ983085 CJV983083:CJV983085 CTR983083:CTR983085 DDN983083:DDN983085 DNJ983083:DNJ983085 DXF983083:DXF983085 EHB983083:EHB983085 EQX983083:EQX983085 FAT983083:FAT983085 FKP983083:FKP983085 FUL983083:FUL983085 GEH983083:GEH983085 GOD983083:GOD983085 GXZ983083:GXZ983085 HHV983083:HHV983085 HRR983083:HRR983085 IBN983083:IBN983085 ILJ983083:ILJ983085 IVF983083:IVF983085 JFB983083:JFB983085 JOX983083:JOX983085 JYT983083:JYT983085 KIP983083:KIP983085 KSL983083:KSL983085 LCH983083:LCH983085 LMD983083:LMD983085 LVZ983083:LVZ983085 MFV983083:MFV983085 MPR983083:MPR983085 MZN983083:MZN983085 NJJ983083:NJJ983085 NTF983083:NTF983085 ODB983083:ODB983085 OMX983083:OMX983085 OWT983083:OWT983085 PGP983083:PGP983085 PQL983083:PQL983085 QAH983083:QAH983085 QKD983083:QKD983085 QTZ983083:QTZ983085 RDV983083:RDV983085 RNR983083:RNR983085 RXN983083:RXN983085 SHJ983083:SHJ983085 SRF983083:SRF983085 TBB983083:TBB983085 TKX983083:TKX983085 TUT983083:TUT983085 UEP983083:UEP983085 UOL983083:UOL983085 UYH983083:UYH983085 VID983083:VID983085 VRZ983083:VRZ983085 WBV983083:WBV983085 WLR983083:WLR983085 WVN39 WLR39 WBV39 VRZ39 VID39 UYH39 UOL39 UEP39 TUT39 TKX39 TBB39 SRF39 SHJ39 RXN39 RNR39 RDV39 QTZ39 QKD39 QAH39 PQL39 PGP39 OWT39 OMX39 ODB39 NTF39 NJJ39 MZN39 MPR39 MFV39 LVZ39 LMD39 LCH39 KSL39 KIP39 JYT39 JOX39 JFB39 IVF39 ILJ39 IBN39 HRR39 HHV39 GXZ39 GOD39 GEH39 FUL39 FKP39 FAT39 EQX39 EHB39 DXF39 DNJ39 DDN39 CTR39 CJV39 BZZ39 BQD39 BGH39 AWL39 AMP39 ACT39 SX39 JB39 F39 F43:F45" xr:uid="{EA4BC80A-27AE-4CD4-8ADE-F22E72B90457}"/>
    <dataValidation type="list" allowBlank="1" showInputMessage="1" showErrorMessage="1" sqref="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6 IZ65576 SV65576 ACR65576 AMN65576 AWJ65576 BGF65576 BQB65576 BZX65576 CJT65576 CTP65576 DDL65576 DNH65576 DXD65576 EGZ65576 EQV65576 FAR65576 FKN65576 FUJ65576 GEF65576 GOB65576 GXX65576 HHT65576 HRP65576 IBL65576 ILH65576 IVD65576 JEZ65576 JOV65576 JYR65576 KIN65576 KSJ65576 LCF65576 LMB65576 LVX65576 MFT65576 MPP65576 MZL65576 NJH65576 NTD65576 OCZ65576 OMV65576 OWR65576 PGN65576 PQJ65576 QAF65576 QKB65576 QTX65576 RDT65576 RNP65576 RXL65576 SHH65576 SRD65576 TAZ65576 TKV65576 TUR65576 UEN65576 UOJ65576 UYF65576 VIB65576 VRX65576 WBT65576 WLP65576 WVL65576 D131112 IZ131112 SV131112 ACR131112 AMN131112 AWJ131112 BGF131112 BQB131112 BZX131112 CJT131112 CTP131112 DDL131112 DNH131112 DXD131112 EGZ131112 EQV131112 FAR131112 FKN131112 FUJ131112 GEF131112 GOB131112 GXX131112 HHT131112 HRP131112 IBL131112 ILH131112 IVD131112 JEZ131112 JOV131112 JYR131112 KIN131112 KSJ131112 LCF131112 LMB131112 LVX131112 MFT131112 MPP131112 MZL131112 NJH131112 NTD131112 OCZ131112 OMV131112 OWR131112 PGN131112 PQJ131112 QAF131112 QKB131112 QTX131112 RDT131112 RNP131112 RXL131112 SHH131112 SRD131112 TAZ131112 TKV131112 TUR131112 UEN131112 UOJ131112 UYF131112 VIB131112 VRX131112 WBT131112 WLP131112 WVL131112 D196648 IZ196648 SV196648 ACR196648 AMN196648 AWJ196648 BGF196648 BQB196648 BZX196648 CJT196648 CTP196648 DDL196648 DNH196648 DXD196648 EGZ196648 EQV196648 FAR196648 FKN196648 FUJ196648 GEF196648 GOB196648 GXX196648 HHT196648 HRP196648 IBL196648 ILH196648 IVD196648 JEZ196648 JOV196648 JYR196648 KIN196648 KSJ196648 LCF196648 LMB196648 LVX196648 MFT196648 MPP196648 MZL196648 NJH196648 NTD196648 OCZ196648 OMV196648 OWR196648 PGN196648 PQJ196648 QAF196648 QKB196648 QTX196648 RDT196648 RNP196648 RXL196648 SHH196648 SRD196648 TAZ196648 TKV196648 TUR196648 UEN196648 UOJ196648 UYF196648 VIB196648 VRX196648 WBT196648 WLP196648 WVL196648 D262184 IZ262184 SV262184 ACR262184 AMN262184 AWJ262184 BGF262184 BQB262184 BZX262184 CJT262184 CTP262184 DDL262184 DNH262184 DXD262184 EGZ262184 EQV262184 FAR262184 FKN262184 FUJ262184 GEF262184 GOB262184 GXX262184 HHT262184 HRP262184 IBL262184 ILH262184 IVD262184 JEZ262184 JOV262184 JYR262184 KIN262184 KSJ262184 LCF262184 LMB262184 LVX262184 MFT262184 MPP262184 MZL262184 NJH262184 NTD262184 OCZ262184 OMV262184 OWR262184 PGN262184 PQJ262184 QAF262184 QKB262184 QTX262184 RDT262184 RNP262184 RXL262184 SHH262184 SRD262184 TAZ262184 TKV262184 TUR262184 UEN262184 UOJ262184 UYF262184 VIB262184 VRX262184 WBT262184 WLP262184 WVL262184 D327720 IZ327720 SV327720 ACR327720 AMN327720 AWJ327720 BGF327720 BQB327720 BZX327720 CJT327720 CTP327720 DDL327720 DNH327720 DXD327720 EGZ327720 EQV327720 FAR327720 FKN327720 FUJ327720 GEF327720 GOB327720 GXX327720 HHT327720 HRP327720 IBL327720 ILH327720 IVD327720 JEZ327720 JOV327720 JYR327720 KIN327720 KSJ327720 LCF327720 LMB327720 LVX327720 MFT327720 MPP327720 MZL327720 NJH327720 NTD327720 OCZ327720 OMV327720 OWR327720 PGN327720 PQJ327720 QAF327720 QKB327720 QTX327720 RDT327720 RNP327720 RXL327720 SHH327720 SRD327720 TAZ327720 TKV327720 TUR327720 UEN327720 UOJ327720 UYF327720 VIB327720 VRX327720 WBT327720 WLP327720 WVL327720 D393256 IZ393256 SV393256 ACR393256 AMN393256 AWJ393256 BGF393256 BQB393256 BZX393256 CJT393256 CTP393256 DDL393256 DNH393256 DXD393256 EGZ393256 EQV393256 FAR393256 FKN393256 FUJ393256 GEF393256 GOB393256 GXX393256 HHT393256 HRP393256 IBL393256 ILH393256 IVD393256 JEZ393256 JOV393256 JYR393256 KIN393256 KSJ393256 LCF393256 LMB393256 LVX393256 MFT393256 MPP393256 MZL393256 NJH393256 NTD393256 OCZ393256 OMV393256 OWR393256 PGN393256 PQJ393256 QAF393256 QKB393256 QTX393256 RDT393256 RNP393256 RXL393256 SHH393256 SRD393256 TAZ393256 TKV393256 TUR393256 UEN393256 UOJ393256 UYF393256 VIB393256 VRX393256 WBT393256 WLP393256 WVL393256 D458792 IZ458792 SV458792 ACR458792 AMN458792 AWJ458792 BGF458792 BQB458792 BZX458792 CJT458792 CTP458792 DDL458792 DNH458792 DXD458792 EGZ458792 EQV458792 FAR458792 FKN458792 FUJ458792 GEF458792 GOB458792 GXX458792 HHT458792 HRP458792 IBL458792 ILH458792 IVD458792 JEZ458792 JOV458792 JYR458792 KIN458792 KSJ458792 LCF458792 LMB458792 LVX458792 MFT458792 MPP458792 MZL458792 NJH458792 NTD458792 OCZ458792 OMV458792 OWR458792 PGN458792 PQJ458792 QAF458792 QKB458792 QTX458792 RDT458792 RNP458792 RXL458792 SHH458792 SRD458792 TAZ458792 TKV458792 TUR458792 UEN458792 UOJ458792 UYF458792 VIB458792 VRX458792 WBT458792 WLP458792 WVL458792 D524328 IZ524328 SV524328 ACR524328 AMN524328 AWJ524328 BGF524328 BQB524328 BZX524328 CJT524328 CTP524328 DDL524328 DNH524328 DXD524328 EGZ524328 EQV524328 FAR524328 FKN524328 FUJ524328 GEF524328 GOB524328 GXX524328 HHT524328 HRP524328 IBL524328 ILH524328 IVD524328 JEZ524328 JOV524328 JYR524328 KIN524328 KSJ524328 LCF524328 LMB524328 LVX524328 MFT524328 MPP524328 MZL524328 NJH524328 NTD524328 OCZ524328 OMV524328 OWR524328 PGN524328 PQJ524328 QAF524328 QKB524328 QTX524328 RDT524328 RNP524328 RXL524328 SHH524328 SRD524328 TAZ524328 TKV524328 TUR524328 UEN524328 UOJ524328 UYF524328 VIB524328 VRX524328 WBT524328 WLP524328 WVL524328 D589864 IZ589864 SV589864 ACR589864 AMN589864 AWJ589864 BGF589864 BQB589864 BZX589864 CJT589864 CTP589864 DDL589864 DNH589864 DXD589864 EGZ589864 EQV589864 FAR589864 FKN589864 FUJ589864 GEF589864 GOB589864 GXX589864 HHT589864 HRP589864 IBL589864 ILH589864 IVD589864 JEZ589864 JOV589864 JYR589864 KIN589864 KSJ589864 LCF589864 LMB589864 LVX589864 MFT589864 MPP589864 MZL589864 NJH589864 NTD589864 OCZ589864 OMV589864 OWR589864 PGN589864 PQJ589864 QAF589864 QKB589864 QTX589864 RDT589864 RNP589864 RXL589864 SHH589864 SRD589864 TAZ589864 TKV589864 TUR589864 UEN589864 UOJ589864 UYF589864 VIB589864 VRX589864 WBT589864 WLP589864 WVL589864 D655400 IZ655400 SV655400 ACR655400 AMN655400 AWJ655400 BGF655400 BQB655400 BZX655400 CJT655400 CTP655400 DDL655400 DNH655400 DXD655400 EGZ655400 EQV655400 FAR655400 FKN655400 FUJ655400 GEF655400 GOB655400 GXX655400 HHT655400 HRP655400 IBL655400 ILH655400 IVD655400 JEZ655400 JOV655400 JYR655400 KIN655400 KSJ655400 LCF655400 LMB655400 LVX655400 MFT655400 MPP655400 MZL655400 NJH655400 NTD655400 OCZ655400 OMV655400 OWR655400 PGN655400 PQJ655400 QAF655400 QKB655400 QTX655400 RDT655400 RNP655400 RXL655400 SHH655400 SRD655400 TAZ655400 TKV655400 TUR655400 UEN655400 UOJ655400 UYF655400 VIB655400 VRX655400 WBT655400 WLP655400 WVL655400 D720936 IZ720936 SV720936 ACR720936 AMN720936 AWJ720936 BGF720936 BQB720936 BZX720936 CJT720936 CTP720936 DDL720936 DNH720936 DXD720936 EGZ720936 EQV720936 FAR720936 FKN720936 FUJ720936 GEF720936 GOB720936 GXX720936 HHT720936 HRP720936 IBL720936 ILH720936 IVD720936 JEZ720936 JOV720936 JYR720936 KIN720936 KSJ720936 LCF720936 LMB720936 LVX720936 MFT720936 MPP720936 MZL720936 NJH720936 NTD720936 OCZ720936 OMV720936 OWR720936 PGN720936 PQJ720936 QAF720936 QKB720936 QTX720936 RDT720936 RNP720936 RXL720936 SHH720936 SRD720936 TAZ720936 TKV720936 TUR720936 UEN720936 UOJ720936 UYF720936 VIB720936 VRX720936 WBT720936 WLP720936 WVL720936 D786472 IZ786472 SV786472 ACR786472 AMN786472 AWJ786472 BGF786472 BQB786472 BZX786472 CJT786472 CTP786472 DDL786472 DNH786472 DXD786472 EGZ786472 EQV786472 FAR786472 FKN786472 FUJ786472 GEF786472 GOB786472 GXX786472 HHT786472 HRP786472 IBL786472 ILH786472 IVD786472 JEZ786472 JOV786472 JYR786472 KIN786472 KSJ786472 LCF786472 LMB786472 LVX786472 MFT786472 MPP786472 MZL786472 NJH786472 NTD786472 OCZ786472 OMV786472 OWR786472 PGN786472 PQJ786472 QAF786472 QKB786472 QTX786472 RDT786472 RNP786472 RXL786472 SHH786472 SRD786472 TAZ786472 TKV786472 TUR786472 UEN786472 UOJ786472 UYF786472 VIB786472 VRX786472 WBT786472 WLP786472 WVL786472 D852008 IZ852008 SV852008 ACR852008 AMN852008 AWJ852008 BGF852008 BQB852008 BZX852008 CJT852008 CTP852008 DDL852008 DNH852008 DXD852008 EGZ852008 EQV852008 FAR852008 FKN852008 FUJ852008 GEF852008 GOB852008 GXX852008 HHT852008 HRP852008 IBL852008 ILH852008 IVD852008 JEZ852008 JOV852008 JYR852008 KIN852008 KSJ852008 LCF852008 LMB852008 LVX852008 MFT852008 MPP852008 MZL852008 NJH852008 NTD852008 OCZ852008 OMV852008 OWR852008 PGN852008 PQJ852008 QAF852008 QKB852008 QTX852008 RDT852008 RNP852008 RXL852008 SHH852008 SRD852008 TAZ852008 TKV852008 TUR852008 UEN852008 UOJ852008 UYF852008 VIB852008 VRX852008 WBT852008 WLP852008 WVL852008 D917544 IZ917544 SV917544 ACR917544 AMN917544 AWJ917544 BGF917544 BQB917544 BZX917544 CJT917544 CTP917544 DDL917544 DNH917544 DXD917544 EGZ917544 EQV917544 FAR917544 FKN917544 FUJ917544 GEF917544 GOB917544 GXX917544 HHT917544 HRP917544 IBL917544 ILH917544 IVD917544 JEZ917544 JOV917544 JYR917544 KIN917544 KSJ917544 LCF917544 LMB917544 LVX917544 MFT917544 MPP917544 MZL917544 NJH917544 NTD917544 OCZ917544 OMV917544 OWR917544 PGN917544 PQJ917544 QAF917544 QKB917544 QTX917544 RDT917544 RNP917544 RXL917544 SHH917544 SRD917544 TAZ917544 TKV917544 TUR917544 UEN917544 UOJ917544 UYF917544 VIB917544 VRX917544 WBT917544 WLP917544 WVL917544 D983080 IZ983080 SV983080 ACR983080 AMN983080 AWJ983080 BGF983080 BQB983080 BZX983080 CJT983080 CTP983080 DDL983080 DNH983080 DXD983080 EGZ983080 EQV983080 FAR983080 FKN983080 FUJ983080 GEF983080 GOB983080 GXX983080 HHT983080 HRP983080 IBL983080 ILH983080 IVD983080 JEZ983080 JOV983080 JYR983080 KIN983080 KSJ983080 LCF983080 LMB983080 LVX983080 MFT983080 MPP983080 MZL983080 NJH983080 NTD983080 OCZ983080 OMV983080 OWR983080 PGN983080 PQJ983080 QAF983080 QKB983080 QTX983080 RDT983080 RNP983080 RXL983080 SHH983080 SRD983080 TAZ983080 TKV983080 TUR983080 UEN983080 UOJ983080 UYF983080 VIB983080 VRX983080 WBT983080 WLP983080 WVL983080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3 IZ65543 SV65543 ACR65543 AMN65543 AWJ65543 BGF65543 BQB65543 BZX65543 CJT65543 CTP65543 DDL65543 DNH65543 DXD65543 EGZ65543 EQV65543 FAR65543 FKN65543 FUJ65543 GEF65543 GOB65543 GXX65543 HHT65543 HRP65543 IBL65543 ILH65543 IVD65543 JEZ65543 JOV65543 JYR65543 KIN65543 KSJ65543 LCF65543 LMB65543 LVX65543 MFT65543 MPP65543 MZL65543 NJH65543 NTD65543 OCZ65543 OMV65543 OWR65543 PGN65543 PQJ65543 QAF65543 QKB65543 QTX65543 RDT65543 RNP65543 RXL65543 SHH65543 SRD65543 TAZ65543 TKV65543 TUR65543 UEN65543 UOJ65543 UYF65543 VIB65543 VRX65543 WBT65543 WLP65543 WVL65543 D131079 IZ131079 SV131079 ACR131079 AMN131079 AWJ131079 BGF131079 BQB131079 BZX131079 CJT131079 CTP131079 DDL131079 DNH131079 DXD131079 EGZ131079 EQV131079 FAR131079 FKN131079 FUJ131079 GEF131079 GOB131079 GXX131079 HHT131079 HRP131079 IBL131079 ILH131079 IVD131079 JEZ131079 JOV131079 JYR131079 KIN131079 KSJ131079 LCF131079 LMB131079 LVX131079 MFT131079 MPP131079 MZL131079 NJH131079 NTD131079 OCZ131079 OMV131079 OWR131079 PGN131079 PQJ131079 QAF131079 QKB131079 QTX131079 RDT131079 RNP131079 RXL131079 SHH131079 SRD131079 TAZ131079 TKV131079 TUR131079 UEN131079 UOJ131079 UYF131079 VIB131079 VRX131079 WBT131079 WLP131079 WVL131079 D196615 IZ196615 SV196615 ACR196615 AMN196615 AWJ196615 BGF196615 BQB196615 BZX196615 CJT196615 CTP196615 DDL196615 DNH196615 DXD196615 EGZ196615 EQV196615 FAR196615 FKN196615 FUJ196615 GEF196615 GOB196615 GXX196615 HHT196615 HRP196615 IBL196615 ILH196615 IVD196615 JEZ196615 JOV196615 JYR196615 KIN196615 KSJ196615 LCF196615 LMB196615 LVX196615 MFT196615 MPP196615 MZL196615 NJH196615 NTD196615 OCZ196615 OMV196615 OWR196615 PGN196615 PQJ196615 QAF196615 QKB196615 QTX196615 RDT196615 RNP196615 RXL196615 SHH196615 SRD196615 TAZ196615 TKV196615 TUR196615 UEN196615 UOJ196615 UYF196615 VIB196615 VRX196615 WBT196615 WLP196615 WVL196615 D262151 IZ262151 SV262151 ACR262151 AMN262151 AWJ262151 BGF262151 BQB262151 BZX262151 CJT262151 CTP262151 DDL262151 DNH262151 DXD262151 EGZ262151 EQV262151 FAR262151 FKN262151 FUJ262151 GEF262151 GOB262151 GXX262151 HHT262151 HRP262151 IBL262151 ILH262151 IVD262151 JEZ262151 JOV262151 JYR262151 KIN262151 KSJ262151 LCF262151 LMB262151 LVX262151 MFT262151 MPP262151 MZL262151 NJH262151 NTD262151 OCZ262151 OMV262151 OWR262151 PGN262151 PQJ262151 QAF262151 QKB262151 QTX262151 RDT262151 RNP262151 RXL262151 SHH262151 SRD262151 TAZ262151 TKV262151 TUR262151 UEN262151 UOJ262151 UYF262151 VIB262151 VRX262151 WBT262151 WLP262151 WVL262151 D327687 IZ327687 SV327687 ACR327687 AMN327687 AWJ327687 BGF327687 BQB327687 BZX327687 CJT327687 CTP327687 DDL327687 DNH327687 DXD327687 EGZ327687 EQV327687 FAR327687 FKN327687 FUJ327687 GEF327687 GOB327687 GXX327687 HHT327687 HRP327687 IBL327687 ILH327687 IVD327687 JEZ327687 JOV327687 JYR327687 KIN327687 KSJ327687 LCF327687 LMB327687 LVX327687 MFT327687 MPP327687 MZL327687 NJH327687 NTD327687 OCZ327687 OMV327687 OWR327687 PGN327687 PQJ327687 QAF327687 QKB327687 QTX327687 RDT327687 RNP327687 RXL327687 SHH327687 SRD327687 TAZ327687 TKV327687 TUR327687 UEN327687 UOJ327687 UYF327687 VIB327687 VRX327687 WBT327687 WLP327687 WVL327687 D393223 IZ393223 SV393223 ACR393223 AMN393223 AWJ393223 BGF393223 BQB393223 BZX393223 CJT393223 CTP393223 DDL393223 DNH393223 DXD393223 EGZ393223 EQV393223 FAR393223 FKN393223 FUJ393223 GEF393223 GOB393223 GXX393223 HHT393223 HRP393223 IBL393223 ILH393223 IVD393223 JEZ393223 JOV393223 JYR393223 KIN393223 KSJ393223 LCF393223 LMB393223 LVX393223 MFT393223 MPP393223 MZL393223 NJH393223 NTD393223 OCZ393223 OMV393223 OWR393223 PGN393223 PQJ393223 QAF393223 QKB393223 QTX393223 RDT393223 RNP393223 RXL393223 SHH393223 SRD393223 TAZ393223 TKV393223 TUR393223 UEN393223 UOJ393223 UYF393223 VIB393223 VRX393223 WBT393223 WLP393223 WVL393223 D458759 IZ458759 SV458759 ACR458759 AMN458759 AWJ458759 BGF458759 BQB458759 BZX458759 CJT458759 CTP458759 DDL458759 DNH458759 DXD458759 EGZ458759 EQV458759 FAR458759 FKN458759 FUJ458759 GEF458759 GOB458759 GXX458759 HHT458759 HRP458759 IBL458759 ILH458759 IVD458759 JEZ458759 JOV458759 JYR458759 KIN458759 KSJ458759 LCF458759 LMB458759 LVX458759 MFT458759 MPP458759 MZL458759 NJH458759 NTD458759 OCZ458759 OMV458759 OWR458759 PGN458759 PQJ458759 QAF458759 QKB458759 QTX458759 RDT458759 RNP458759 RXL458759 SHH458759 SRD458759 TAZ458759 TKV458759 TUR458759 UEN458759 UOJ458759 UYF458759 VIB458759 VRX458759 WBT458759 WLP458759 WVL458759 D524295 IZ524295 SV524295 ACR524295 AMN524295 AWJ524295 BGF524295 BQB524295 BZX524295 CJT524295 CTP524295 DDL524295 DNH524295 DXD524295 EGZ524295 EQV524295 FAR524295 FKN524295 FUJ524295 GEF524295 GOB524295 GXX524295 HHT524295 HRP524295 IBL524295 ILH524295 IVD524295 JEZ524295 JOV524295 JYR524295 KIN524295 KSJ524295 LCF524295 LMB524295 LVX524295 MFT524295 MPP524295 MZL524295 NJH524295 NTD524295 OCZ524295 OMV524295 OWR524295 PGN524295 PQJ524295 QAF524295 QKB524295 QTX524295 RDT524295 RNP524295 RXL524295 SHH524295 SRD524295 TAZ524295 TKV524295 TUR524295 UEN524295 UOJ524295 UYF524295 VIB524295 VRX524295 WBT524295 WLP524295 WVL524295 D589831 IZ589831 SV589831 ACR589831 AMN589831 AWJ589831 BGF589831 BQB589831 BZX589831 CJT589831 CTP589831 DDL589831 DNH589831 DXD589831 EGZ589831 EQV589831 FAR589831 FKN589831 FUJ589831 GEF589831 GOB589831 GXX589831 HHT589831 HRP589831 IBL589831 ILH589831 IVD589831 JEZ589831 JOV589831 JYR589831 KIN589831 KSJ589831 LCF589831 LMB589831 LVX589831 MFT589831 MPP589831 MZL589831 NJH589831 NTD589831 OCZ589831 OMV589831 OWR589831 PGN589831 PQJ589831 QAF589831 QKB589831 QTX589831 RDT589831 RNP589831 RXL589831 SHH589831 SRD589831 TAZ589831 TKV589831 TUR589831 UEN589831 UOJ589831 UYF589831 VIB589831 VRX589831 WBT589831 WLP589831 WVL589831 D655367 IZ655367 SV655367 ACR655367 AMN655367 AWJ655367 BGF655367 BQB655367 BZX655367 CJT655367 CTP655367 DDL655367 DNH655367 DXD655367 EGZ655367 EQV655367 FAR655367 FKN655367 FUJ655367 GEF655367 GOB655367 GXX655367 HHT655367 HRP655367 IBL655367 ILH655367 IVD655367 JEZ655367 JOV655367 JYR655367 KIN655367 KSJ655367 LCF655367 LMB655367 LVX655367 MFT655367 MPP655367 MZL655367 NJH655367 NTD655367 OCZ655367 OMV655367 OWR655367 PGN655367 PQJ655367 QAF655367 QKB655367 QTX655367 RDT655367 RNP655367 RXL655367 SHH655367 SRD655367 TAZ655367 TKV655367 TUR655367 UEN655367 UOJ655367 UYF655367 VIB655367 VRX655367 WBT655367 WLP655367 WVL655367 D720903 IZ720903 SV720903 ACR720903 AMN720903 AWJ720903 BGF720903 BQB720903 BZX720903 CJT720903 CTP720903 DDL720903 DNH720903 DXD720903 EGZ720903 EQV720903 FAR720903 FKN720903 FUJ720903 GEF720903 GOB720903 GXX720903 HHT720903 HRP720903 IBL720903 ILH720903 IVD720903 JEZ720903 JOV720903 JYR720903 KIN720903 KSJ720903 LCF720903 LMB720903 LVX720903 MFT720903 MPP720903 MZL720903 NJH720903 NTD720903 OCZ720903 OMV720903 OWR720903 PGN720903 PQJ720903 QAF720903 QKB720903 QTX720903 RDT720903 RNP720903 RXL720903 SHH720903 SRD720903 TAZ720903 TKV720903 TUR720903 UEN720903 UOJ720903 UYF720903 VIB720903 VRX720903 WBT720903 WLP720903 WVL720903 D786439 IZ786439 SV786439 ACR786439 AMN786439 AWJ786439 BGF786439 BQB786439 BZX786439 CJT786439 CTP786439 DDL786439 DNH786439 DXD786439 EGZ786439 EQV786439 FAR786439 FKN786439 FUJ786439 GEF786439 GOB786439 GXX786439 HHT786439 HRP786439 IBL786439 ILH786439 IVD786439 JEZ786439 JOV786439 JYR786439 KIN786439 KSJ786439 LCF786439 LMB786439 LVX786439 MFT786439 MPP786439 MZL786439 NJH786439 NTD786439 OCZ786439 OMV786439 OWR786439 PGN786439 PQJ786439 QAF786439 QKB786439 QTX786439 RDT786439 RNP786439 RXL786439 SHH786439 SRD786439 TAZ786439 TKV786439 TUR786439 UEN786439 UOJ786439 UYF786439 VIB786439 VRX786439 WBT786439 WLP786439 WVL786439 D851975 IZ851975 SV851975 ACR851975 AMN851975 AWJ851975 BGF851975 BQB851975 BZX851975 CJT851975 CTP851975 DDL851975 DNH851975 DXD851975 EGZ851975 EQV851975 FAR851975 FKN851975 FUJ851975 GEF851975 GOB851975 GXX851975 HHT851975 HRP851975 IBL851975 ILH851975 IVD851975 JEZ851975 JOV851975 JYR851975 KIN851975 KSJ851975 LCF851975 LMB851975 LVX851975 MFT851975 MPP851975 MZL851975 NJH851975 NTD851975 OCZ851975 OMV851975 OWR851975 PGN851975 PQJ851975 QAF851975 QKB851975 QTX851975 RDT851975 RNP851975 RXL851975 SHH851975 SRD851975 TAZ851975 TKV851975 TUR851975 UEN851975 UOJ851975 UYF851975 VIB851975 VRX851975 WBT851975 WLP851975 WVL851975 D917511 IZ917511 SV917511 ACR917511 AMN917511 AWJ917511 BGF917511 BQB917511 BZX917511 CJT917511 CTP917511 DDL917511 DNH917511 DXD917511 EGZ917511 EQV917511 FAR917511 FKN917511 FUJ917511 GEF917511 GOB917511 GXX917511 HHT917511 HRP917511 IBL917511 ILH917511 IVD917511 JEZ917511 JOV917511 JYR917511 KIN917511 KSJ917511 LCF917511 LMB917511 LVX917511 MFT917511 MPP917511 MZL917511 NJH917511 NTD917511 OCZ917511 OMV917511 OWR917511 PGN917511 PQJ917511 QAF917511 QKB917511 QTX917511 RDT917511 RNP917511 RXL917511 SHH917511 SRD917511 TAZ917511 TKV917511 TUR917511 UEN917511 UOJ917511 UYF917511 VIB917511 VRX917511 WBT917511 WLP917511 WVL917511 D983047 IZ983047 SV983047 ACR983047 AMN983047 AWJ983047 BGF983047 BQB983047 BZX983047 CJT983047 CTP983047 DDL983047 DNH983047 DXD983047 EGZ983047 EQV983047 FAR983047 FKN983047 FUJ983047 GEF983047 GOB983047 GXX983047 HHT983047 HRP983047 IBL983047 ILH983047 IVD983047 JEZ983047 JOV983047 JYR983047 KIN983047 KSJ983047 LCF983047 LMB983047 LVX983047 MFT983047 MPP983047 MZL983047 NJH983047 NTD983047 OCZ983047 OMV983047 OWR983047 PGN983047 PQJ983047 QAF983047 QKB983047 QTX983047 RDT983047 RNP983047 RXL983047 SHH983047 SRD983047 TAZ983047 TKV983047 TUR983047 UEN983047 UOJ983047 UYF983047 VIB983047 VRX983047 WBT983047 WLP983047 WVL983047"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46 JG65546 TC65546 ACY65546 AMU65546 AWQ65546 BGM65546 BQI65546 CAE65546 CKA65546 CTW65546 DDS65546 DNO65546 DXK65546 EHG65546 ERC65546 FAY65546 FKU65546 FUQ65546 GEM65546 GOI65546 GYE65546 HIA65546 HRW65546 IBS65546 ILO65546 IVK65546 JFG65546 JPC65546 JYY65546 KIU65546 KSQ65546 LCM65546 LMI65546 LWE65546 MGA65546 MPW65546 MZS65546 NJO65546 NTK65546 ODG65546 ONC65546 OWY65546 PGU65546 PQQ65546 QAM65546 QKI65546 QUE65546 REA65546 RNW65546 RXS65546 SHO65546 SRK65546 TBG65546 TLC65546 TUY65546 UEU65546 UOQ65546 UYM65546 VII65546 VSE65546 WCA65546 WLW65546 WVS65546 K131082 JG131082 TC131082 ACY131082 AMU131082 AWQ131082 BGM131082 BQI131082 CAE131082 CKA131082 CTW131082 DDS131082 DNO131082 DXK131082 EHG131082 ERC131082 FAY131082 FKU131082 FUQ131082 GEM131082 GOI131082 GYE131082 HIA131082 HRW131082 IBS131082 ILO131082 IVK131082 JFG131082 JPC131082 JYY131082 KIU131082 KSQ131082 LCM131082 LMI131082 LWE131082 MGA131082 MPW131082 MZS131082 NJO131082 NTK131082 ODG131082 ONC131082 OWY131082 PGU131082 PQQ131082 QAM131082 QKI131082 QUE131082 REA131082 RNW131082 RXS131082 SHO131082 SRK131082 TBG131082 TLC131082 TUY131082 UEU131082 UOQ131082 UYM131082 VII131082 VSE131082 WCA131082 WLW131082 WVS131082 K196618 JG196618 TC196618 ACY196618 AMU196618 AWQ196618 BGM196618 BQI196618 CAE196618 CKA196618 CTW196618 DDS196618 DNO196618 DXK196618 EHG196618 ERC196618 FAY196618 FKU196618 FUQ196618 GEM196618 GOI196618 GYE196618 HIA196618 HRW196618 IBS196618 ILO196618 IVK196618 JFG196618 JPC196618 JYY196618 KIU196618 KSQ196618 LCM196618 LMI196618 LWE196618 MGA196618 MPW196618 MZS196618 NJO196618 NTK196618 ODG196618 ONC196618 OWY196618 PGU196618 PQQ196618 QAM196618 QKI196618 QUE196618 REA196618 RNW196618 RXS196618 SHO196618 SRK196618 TBG196618 TLC196618 TUY196618 UEU196618 UOQ196618 UYM196618 VII196618 VSE196618 WCA196618 WLW196618 WVS196618 K262154 JG262154 TC262154 ACY262154 AMU262154 AWQ262154 BGM262154 BQI262154 CAE262154 CKA262154 CTW262154 DDS262154 DNO262154 DXK262154 EHG262154 ERC262154 FAY262154 FKU262154 FUQ262154 GEM262154 GOI262154 GYE262154 HIA262154 HRW262154 IBS262154 ILO262154 IVK262154 JFG262154 JPC262154 JYY262154 KIU262154 KSQ262154 LCM262154 LMI262154 LWE262154 MGA262154 MPW262154 MZS262154 NJO262154 NTK262154 ODG262154 ONC262154 OWY262154 PGU262154 PQQ262154 QAM262154 QKI262154 QUE262154 REA262154 RNW262154 RXS262154 SHO262154 SRK262154 TBG262154 TLC262154 TUY262154 UEU262154 UOQ262154 UYM262154 VII262154 VSE262154 WCA262154 WLW262154 WVS262154 K327690 JG327690 TC327690 ACY327690 AMU327690 AWQ327690 BGM327690 BQI327690 CAE327690 CKA327690 CTW327690 DDS327690 DNO327690 DXK327690 EHG327690 ERC327690 FAY327690 FKU327690 FUQ327690 GEM327690 GOI327690 GYE327690 HIA327690 HRW327690 IBS327690 ILO327690 IVK327690 JFG327690 JPC327690 JYY327690 KIU327690 KSQ327690 LCM327690 LMI327690 LWE327690 MGA327690 MPW327690 MZS327690 NJO327690 NTK327690 ODG327690 ONC327690 OWY327690 PGU327690 PQQ327690 QAM327690 QKI327690 QUE327690 REA327690 RNW327690 RXS327690 SHO327690 SRK327690 TBG327690 TLC327690 TUY327690 UEU327690 UOQ327690 UYM327690 VII327690 VSE327690 WCA327690 WLW327690 WVS327690 K393226 JG393226 TC393226 ACY393226 AMU393226 AWQ393226 BGM393226 BQI393226 CAE393226 CKA393226 CTW393226 DDS393226 DNO393226 DXK393226 EHG393226 ERC393226 FAY393226 FKU393226 FUQ393226 GEM393226 GOI393226 GYE393226 HIA393226 HRW393226 IBS393226 ILO393226 IVK393226 JFG393226 JPC393226 JYY393226 KIU393226 KSQ393226 LCM393226 LMI393226 LWE393226 MGA393226 MPW393226 MZS393226 NJO393226 NTK393226 ODG393226 ONC393226 OWY393226 PGU393226 PQQ393226 QAM393226 QKI393226 QUE393226 REA393226 RNW393226 RXS393226 SHO393226 SRK393226 TBG393226 TLC393226 TUY393226 UEU393226 UOQ393226 UYM393226 VII393226 VSE393226 WCA393226 WLW393226 WVS393226 K458762 JG458762 TC458762 ACY458762 AMU458762 AWQ458762 BGM458762 BQI458762 CAE458762 CKA458762 CTW458762 DDS458762 DNO458762 DXK458762 EHG458762 ERC458762 FAY458762 FKU458762 FUQ458762 GEM458762 GOI458762 GYE458762 HIA458762 HRW458762 IBS458762 ILO458762 IVK458762 JFG458762 JPC458762 JYY458762 KIU458762 KSQ458762 LCM458762 LMI458762 LWE458762 MGA458762 MPW458762 MZS458762 NJO458762 NTK458762 ODG458762 ONC458762 OWY458762 PGU458762 PQQ458762 QAM458762 QKI458762 QUE458762 REA458762 RNW458762 RXS458762 SHO458762 SRK458762 TBG458762 TLC458762 TUY458762 UEU458762 UOQ458762 UYM458762 VII458762 VSE458762 WCA458762 WLW458762 WVS458762 K524298 JG524298 TC524298 ACY524298 AMU524298 AWQ524298 BGM524298 BQI524298 CAE524298 CKA524298 CTW524298 DDS524298 DNO524298 DXK524298 EHG524298 ERC524298 FAY524298 FKU524298 FUQ524298 GEM524298 GOI524298 GYE524298 HIA524298 HRW524298 IBS524298 ILO524298 IVK524298 JFG524298 JPC524298 JYY524298 KIU524298 KSQ524298 LCM524298 LMI524298 LWE524298 MGA524298 MPW524298 MZS524298 NJO524298 NTK524298 ODG524298 ONC524298 OWY524298 PGU524298 PQQ524298 QAM524298 QKI524298 QUE524298 REA524298 RNW524298 RXS524298 SHO524298 SRK524298 TBG524298 TLC524298 TUY524298 UEU524298 UOQ524298 UYM524298 VII524298 VSE524298 WCA524298 WLW524298 WVS524298 K589834 JG589834 TC589834 ACY589834 AMU589834 AWQ589834 BGM589834 BQI589834 CAE589834 CKA589834 CTW589834 DDS589834 DNO589834 DXK589834 EHG589834 ERC589834 FAY589834 FKU589834 FUQ589834 GEM589834 GOI589834 GYE589834 HIA589834 HRW589834 IBS589834 ILO589834 IVK589834 JFG589834 JPC589834 JYY589834 KIU589834 KSQ589834 LCM589834 LMI589834 LWE589834 MGA589834 MPW589834 MZS589834 NJO589834 NTK589834 ODG589834 ONC589834 OWY589834 PGU589834 PQQ589834 QAM589834 QKI589834 QUE589834 REA589834 RNW589834 RXS589834 SHO589834 SRK589834 TBG589834 TLC589834 TUY589834 UEU589834 UOQ589834 UYM589834 VII589834 VSE589834 WCA589834 WLW589834 WVS589834 K655370 JG655370 TC655370 ACY655370 AMU655370 AWQ655370 BGM655370 BQI655370 CAE655370 CKA655370 CTW655370 DDS655370 DNO655370 DXK655370 EHG655370 ERC655370 FAY655370 FKU655370 FUQ655370 GEM655370 GOI655370 GYE655370 HIA655370 HRW655370 IBS655370 ILO655370 IVK655370 JFG655370 JPC655370 JYY655370 KIU655370 KSQ655370 LCM655370 LMI655370 LWE655370 MGA655370 MPW655370 MZS655370 NJO655370 NTK655370 ODG655370 ONC655370 OWY655370 PGU655370 PQQ655370 QAM655370 QKI655370 QUE655370 REA655370 RNW655370 RXS655370 SHO655370 SRK655370 TBG655370 TLC655370 TUY655370 UEU655370 UOQ655370 UYM655370 VII655370 VSE655370 WCA655370 WLW655370 WVS655370 K720906 JG720906 TC720906 ACY720906 AMU720906 AWQ720906 BGM720906 BQI720906 CAE720906 CKA720906 CTW720906 DDS720906 DNO720906 DXK720906 EHG720906 ERC720906 FAY720906 FKU720906 FUQ720906 GEM720906 GOI720906 GYE720906 HIA720906 HRW720906 IBS720906 ILO720906 IVK720906 JFG720906 JPC720906 JYY720906 KIU720906 KSQ720906 LCM720906 LMI720906 LWE720906 MGA720906 MPW720906 MZS720906 NJO720906 NTK720906 ODG720906 ONC720906 OWY720906 PGU720906 PQQ720906 QAM720906 QKI720906 QUE720906 REA720906 RNW720906 RXS720906 SHO720906 SRK720906 TBG720906 TLC720906 TUY720906 UEU720906 UOQ720906 UYM720906 VII720906 VSE720906 WCA720906 WLW720906 WVS720906 K786442 JG786442 TC786442 ACY786442 AMU786442 AWQ786442 BGM786442 BQI786442 CAE786442 CKA786442 CTW786442 DDS786442 DNO786442 DXK786442 EHG786442 ERC786442 FAY786442 FKU786442 FUQ786442 GEM786442 GOI786442 GYE786442 HIA786442 HRW786442 IBS786442 ILO786442 IVK786442 JFG786442 JPC786442 JYY786442 KIU786442 KSQ786442 LCM786442 LMI786442 LWE786442 MGA786442 MPW786442 MZS786442 NJO786442 NTK786442 ODG786442 ONC786442 OWY786442 PGU786442 PQQ786442 QAM786442 QKI786442 QUE786442 REA786442 RNW786442 RXS786442 SHO786442 SRK786442 TBG786442 TLC786442 TUY786442 UEU786442 UOQ786442 UYM786442 VII786442 VSE786442 WCA786442 WLW786442 WVS786442 K851978 JG851978 TC851978 ACY851978 AMU851978 AWQ851978 BGM851978 BQI851978 CAE851978 CKA851978 CTW851978 DDS851978 DNO851978 DXK851978 EHG851978 ERC851978 FAY851978 FKU851978 FUQ851978 GEM851978 GOI851978 GYE851978 HIA851978 HRW851978 IBS851978 ILO851978 IVK851978 JFG851978 JPC851978 JYY851978 KIU851978 KSQ851978 LCM851978 LMI851978 LWE851978 MGA851978 MPW851978 MZS851978 NJO851978 NTK851978 ODG851978 ONC851978 OWY851978 PGU851978 PQQ851978 QAM851978 QKI851978 QUE851978 REA851978 RNW851978 RXS851978 SHO851978 SRK851978 TBG851978 TLC851978 TUY851978 UEU851978 UOQ851978 UYM851978 VII851978 VSE851978 WCA851978 WLW851978 WVS851978 K917514 JG917514 TC917514 ACY917514 AMU917514 AWQ917514 BGM917514 BQI917514 CAE917514 CKA917514 CTW917514 DDS917514 DNO917514 DXK917514 EHG917514 ERC917514 FAY917514 FKU917514 FUQ917514 GEM917514 GOI917514 GYE917514 HIA917514 HRW917514 IBS917514 ILO917514 IVK917514 JFG917514 JPC917514 JYY917514 KIU917514 KSQ917514 LCM917514 LMI917514 LWE917514 MGA917514 MPW917514 MZS917514 NJO917514 NTK917514 ODG917514 ONC917514 OWY917514 PGU917514 PQQ917514 QAM917514 QKI917514 QUE917514 REA917514 RNW917514 RXS917514 SHO917514 SRK917514 TBG917514 TLC917514 TUY917514 UEU917514 UOQ917514 UYM917514 VII917514 VSE917514 WCA917514 WLW917514 WVS917514 K983050 JG983050 TC983050 ACY983050 AMU983050 AWQ983050 BGM983050 BQI983050 CAE983050 CKA983050 CTW983050 DDS983050 DNO983050 DXK983050 EHG983050 ERC983050 FAY983050 FKU983050 FUQ983050 GEM983050 GOI983050 GYE983050 HIA983050 HRW983050 IBS983050 ILO983050 IVK983050 JFG983050 JPC983050 JYY983050 KIU983050 KSQ983050 LCM983050 LMI983050 LWE983050 MGA983050 MPW983050 MZS983050 NJO983050 NTK983050 ODG983050 ONC983050 OWY983050 PGU983050 PQQ983050 QAM983050 QKI983050 QUE983050 REA983050 RNW983050 RXS983050 SHO983050 SRK983050 TBG983050 TLC983050 TUY983050 UEU983050 UOQ983050 UYM983050 VII983050 VSE983050 WCA983050 WLW983050 WVS983050"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WVS983052"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4 JG65544 TC65544 ACY65544 AMU65544 AWQ65544 BGM65544 BQI65544 CAE65544 CKA65544 CTW65544 DDS65544 DNO65544 DXK65544 EHG65544 ERC65544 FAY65544 FKU65544 FUQ65544 GEM65544 GOI65544 GYE65544 HIA65544 HRW65544 IBS65544 ILO65544 IVK65544 JFG65544 JPC65544 JYY65544 KIU65544 KSQ65544 LCM65544 LMI65544 LWE65544 MGA65544 MPW65544 MZS65544 NJO65544 NTK65544 ODG65544 ONC65544 OWY65544 PGU65544 PQQ65544 QAM65544 QKI65544 QUE65544 REA65544 RNW65544 RXS65544 SHO65544 SRK65544 TBG65544 TLC65544 TUY65544 UEU65544 UOQ65544 UYM65544 VII65544 VSE65544 WCA65544 WLW65544 WVS65544 K131080 JG131080 TC131080 ACY131080 AMU131080 AWQ131080 BGM131080 BQI131080 CAE131080 CKA131080 CTW131080 DDS131080 DNO131080 DXK131080 EHG131080 ERC131080 FAY131080 FKU131080 FUQ131080 GEM131080 GOI131080 GYE131080 HIA131080 HRW131080 IBS131080 ILO131080 IVK131080 JFG131080 JPC131080 JYY131080 KIU131080 KSQ131080 LCM131080 LMI131080 LWE131080 MGA131080 MPW131080 MZS131080 NJO131080 NTK131080 ODG131080 ONC131080 OWY131080 PGU131080 PQQ131080 QAM131080 QKI131080 QUE131080 REA131080 RNW131080 RXS131080 SHO131080 SRK131080 TBG131080 TLC131080 TUY131080 UEU131080 UOQ131080 UYM131080 VII131080 VSE131080 WCA131080 WLW131080 WVS131080 K196616 JG196616 TC196616 ACY196616 AMU196616 AWQ196616 BGM196616 BQI196616 CAE196616 CKA196616 CTW196616 DDS196616 DNO196616 DXK196616 EHG196616 ERC196616 FAY196616 FKU196616 FUQ196616 GEM196616 GOI196616 GYE196616 HIA196616 HRW196616 IBS196616 ILO196616 IVK196616 JFG196616 JPC196616 JYY196616 KIU196616 KSQ196616 LCM196616 LMI196616 LWE196616 MGA196616 MPW196616 MZS196616 NJO196616 NTK196616 ODG196616 ONC196616 OWY196616 PGU196616 PQQ196616 QAM196616 QKI196616 QUE196616 REA196616 RNW196616 RXS196616 SHO196616 SRK196616 TBG196616 TLC196616 TUY196616 UEU196616 UOQ196616 UYM196616 VII196616 VSE196616 WCA196616 WLW196616 WVS196616 K262152 JG262152 TC262152 ACY262152 AMU262152 AWQ262152 BGM262152 BQI262152 CAE262152 CKA262152 CTW262152 DDS262152 DNO262152 DXK262152 EHG262152 ERC262152 FAY262152 FKU262152 FUQ262152 GEM262152 GOI262152 GYE262152 HIA262152 HRW262152 IBS262152 ILO262152 IVK262152 JFG262152 JPC262152 JYY262152 KIU262152 KSQ262152 LCM262152 LMI262152 LWE262152 MGA262152 MPW262152 MZS262152 NJO262152 NTK262152 ODG262152 ONC262152 OWY262152 PGU262152 PQQ262152 QAM262152 QKI262152 QUE262152 REA262152 RNW262152 RXS262152 SHO262152 SRK262152 TBG262152 TLC262152 TUY262152 UEU262152 UOQ262152 UYM262152 VII262152 VSE262152 WCA262152 WLW262152 WVS262152 K327688 JG327688 TC327688 ACY327688 AMU327688 AWQ327688 BGM327688 BQI327688 CAE327688 CKA327688 CTW327688 DDS327688 DNO327688 DXK327688 EHG327688 ERC327688 FAY327688 FKU327688 FUQ327688 GEM327688 GOI327688 GYE327688 HIA327688 HRW327688 IBS327688 ILO327688 IVK327688 JFG327688 JPC327688 JYY327688 KIU327688 KSQ327688 LCM327688 LMI327688 LWE327688 MGA327688 MPW327688 MZS327688 NJO327688 NTK327688 ODG327688 ONC327688 OWY327688 PGU327688 PQQ327688 QAM327688 QKI327688 QUE327688 REA327688 RNW327688 RXS327688 SHO327688 SRK327688 TBG327688 TLC327688 TUY327688 UEU327688 UOQ327688 UYM327688 VII327688 VSE327688 WCA327688 WLW327688 WVS327688 K393224 JG393224 TC393224 ACY393224 AMU393224 AWQ393224 BGM393224 BQI393224 CAE393224 CKA393224 CTW393224 DDS393224 DNO393224 DXK393224 EHG393224 ERC393224 FAY393224 FKU393224 FUQ393224 GEM393224 GOI393224 GYE393224 HIA393224 HRW393224 IBS393224 ILO393224 IVK393224 JFG393224 JPC393224 JYY393224 KIU393224 KSQ393224 LCM393224 LMI393224 LWE393224 MGA393224 MPW393224 MZS393224 NJO393224 NTK393224 ODG393224 ONC393224 OWY393224 PGU393224 PQQ393224 QAM393224 QKI393224 QUE393224 REA393224 RNW393224 RXS393224 SHO393224 SRK393224 TBG393224 TLC393224 TUY393224 UEU393224 UOQ393224 UYM393224 VII393224 VSE393224 WCA393224 WLW393224 WVS393224 K458760 JG458760 TC458760 ACY458760 AMU458760 AWQ458760 BGM458760 BQI458760 CAE458760 CKA458760 CTW458760 DDS458760 DNO458760 DXK458760 EHG458760 ERC458760 FAY458760 FKU458760 FUQ458760 GEM458760 GOI458760 GYE458760 HIA458760 HRW458760 IBS458760 ILO458760 IVK458760 JFG458760 JPC458760 JYY458760 KIU458760 KSQ458760 LCM458760 LMI458760 LWE458760 MGA458760 MPW458760 MZS458760 NJO458760 NTK458760 ODG458760 ONC458760 OWY458760 PGU458760 PQQ458760 QAM458760 QKI458760 QUE458760 REA458760 RNW458760 RXS458760 SHO458760 SRK458760 TBG458760 TLC458760 TUY458760 UEU458760 UOQ458760 UYM458760 VII458760 VSE458760 WCA458760 WLW458760 WVS458760 K524296 JG524296 TC524296 ACY524296 AMU524296 AWQ524296 BGM524296 BQI524296 CAE524296 CKA524296 CTW524296 DDS524296 DNO524296 DXK524296 EHG524296 ERC524296 FAY524296 FKU524296 FUQ524296 GEM524296 GOI524296 GYE524296 HIA524296 HRW524296 IBS524296 ILO524296 IVK524296 JFG524296 JPC524296 JYY524296 KIU524296 KSQ524296 LCM524296 LMI524296 LWE524296 MGA524296 MPW524296 MZS524296 NJO524296 NTK524296 ODG524296 ONC524296 OWY524296 PGU524296 PQQ524296 QAM524296 QKI524296 QUE524296 REA524296 RNW524296 RXS524296 SHO524296 SRK524296 TBG524296 TLC524296 TUY524296 UEU524296 UOQ524296 UYM524296 VII524296 VSE524296 WCA524296 WLW524296 WVS524296 K589832 JG589832 TC589832 ACY589832 AMU589832 AWQ589832 BGM589832 BQI589832 CAE589832 CKA589832 CTW589832 DDS589832 DNO589832 DXK589832 EHG589832 ERC589832 FAY589832 FKU589832 FUQ589832 GEM589832 GOI589832 GYE589832 HIA589832 HRW589832 IBS589832 ILO589832 IVK589832 JFG589832 JPC589832 JYY589832 KIU589832 KSQ589832 LCM589832 LMI589832 LWE589832 MGA589832 MPW589832 MZS589832 NJO589832 NTK589832 ODG589832 ONC589832 OWY589832 PGU589832 PQQ589832 QAM589832 QKI589832 QUE589832 REA589832 RNW589832 RXS589832 SHO589832 SRK589832 TBG589832 TLC589832 TUY589832 UEU589832 UOQ589832 UYM589832 VII589832 VSE589832 WCA589832 WLW589832 WVS589832 K655368 JG655368 TC655368 ACY655368 AMU655368 AWQ655368 BGM655368 BQI655368 CAE655368 CKA655368 CTW655368 DDS655368 DNO655368 DXK655368 EHG655368 ERC655368 FAY655368 FKU655368 FUQ655368 GEM655368 GOI655368 GYE655368 HIA655368 HRW655368 IBS655368 ILO655368 IVK655368 JFG655368 JPC655368 JYY655368 KIU655368 KSQ655368 LCM655368 LMI655368 LWE655368 MGA655368 MPW655368 MZS655368 NJO655368 NTK655368 ODG655368 ONC655368 OWY655368 PGU655368 PQQ655368 QAM655368 QKI655368 QUE655368 REA655368 RNW655368 RXS655368 SHO655368 SRK655368 TBG655368 TLC655368 TUY655368 UEU655368 UOQ655368 UYM655368 VII655368 VSE655368 WCA655368 WLW655368 WVS655368 K720904 JG720904 TC720904 ACY720904 AMU720904 AWQ720904 BGM720904 BQI720904 CAE720904 CKA720904 CTW720904 DDS720904 DNO720904 DXK720904 EHG720904 ERC720904 FAY720904 FKU720904 FUQ720904 GEM720904 GOI720904 GYE720904 HIA720904 HRW720904 IBS720904 ILO720904 IVK720904 JFG720904 JPC720904 JYY720904 KIU720904 KSQ720904 LCM720904 LMI720904 LWE720904 MGA720904 MPW720904 MZS720904 NJO720904 NTK720904 ODG720904 ONC720904 OWY720904 PGU720904 PQQ720904 QAM720904 QKI720904 QUE720904 REA720904 RNW720904 RXS720904 SHO720904 SRK720904 TBG720904 TLC720904 TUY720904 UEU720904 UOQ720904 UYM720904 VII720904 VSE720904 WCA720904 WLW720904 WVS720904 K786440 JG786440 TC786440 ACY786440 AMU786440 AWQ786440 BGM786440 BQI786440 CAE786440 CKA786440 CTW786440 DDS786440 DNO786440 DXK786440 EHG786440 ERC786440 FAY786440 FKU786440 FUQ786440 GEM786440 GOI786440 GYE786440 HIA786440 HRW786440 IBS786440 ILO786440 IVK786440 JFG786440 JPC786440 JYY786440 KIU786440 KSQ786440 LCM786440 LMI786440 LWE786440 MGA786440 MPW786440 MZS786440 NJO786440 NTK786440 ODG786440 ONC786440 OWY786440 PGU786440 PQQ786440 QAM786440 QKI786440 QUE786440 REA786440 RNW786440 RXS786440 SHO786440 SRK786440 TBG786440 TLC786440 TUY786440 UEU786440 UOQ786440 UYM786440 VII786440 VSE786440 WCA786440 WLW786440 WVS786440 K851976 JG851976 TC851976 ACY851976 AMU851976 AWQ851976 BGM851976 BQI851976 CAE851976 CKA851976 CTW851976 DDS851976 DNO851976 DXK851976 EHG851976 ERC851976 FAY851976 FKU851976 FUQ851976 GEM851976 GOI851976 GYE851976 HIA851976 HRW851976 IBS851976 ILO851976 IVK851976 JFG851976 JPC851976 JYY851976 KIU851976 KSQ851976 LCM851976 LMI851976 LWE851976 MGA851976 MPW851976 MZS851976 NJO851976 NTK851976 ODG851976 ONC851976 OWY851976 PGU851976 PQQ851976 QAM851976 QKI851976 QUE851976 REA851976 RNW851976 RXS851976 SHO851976 SRK851976 TBG851976 TLC851976 TUY851976 UEU851976 UOQ851976 UYM851976 VII851976 VSE851976 WCA851976 WLW851976 WVS851976 K917512 JG917512 TC917512 ACY917512 AMU917512 AWQ917512 BGM917512 BQI917512 CAE917512 CKA917512 CTW917512 DDS917512 DNO917512 DXK917512 EHG917512 ERC917512 FAY917512 FKU917512 FUQ917512 GEM917512 GOI917512 GYE917512 HIA917512 HRW917512 IBS917512 ILO917512 IVK917512 JFG917512 JPC917512 JYY917512 KIU917512 KSQ917512 LCM917512 LMI917512 LWE917512 MGA917512 MPW917512 MZS917512 NJO917512 NTK917512 ODG917512 ONC917512 OWY917512 PGU917512 PQQ917512 QAM917512 QKI917512 QUE917512 REA917512 RNW917512 RXS917512 SHO917512 SRK917512 TBG917512 TLC917512 TUY917512 UEU917512 UOQ917512 UYM917512 VII917512 VSE917512 WCA917512 WLW917512 WVS917512 K983048 JG983048 TC983048 ACY983048 AMU983048 AWQ983048 BGM983048 BQI983048 CAE983048 CKA983048 CTW983048 DDS983048 DNO983048 DXK983048 EHG983048 ERC983048 FAY983048 FKU983048 FUQ983048 GEM983048 GOI983048 GYE983048 HIA983048 HRW983048 IBS983048 ILO983048 IVK983048 JFG983048 JPC983048 JYY983048 KIU983048 KSQ983048 LCM983048 LMI983048 LWE983048 MGA983048 MPW983048 MZS983048 NJO983048 NTK983048 ODG983048 ONC983048 OWY983048 PGU983048 PQQ983048 QAM983048 QKI983048 QUE983048 REA983048 RNW983048 RXS983048 SHO983048 SRK983048 TBG983048 TLC983048 TUY983048 UEU983048 UOQ983048 UYM983048 VII983048 VSE983048 WCA983048 WLW983048 WVS983048"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8 JH65548 TD65548 ACZ65548 AMV65548 AWR65548 BGN65548 BQJ65548 CAF65548 CKB65548 CTX65548 DDT65548 DNP65548 DXL65548 EHH65548 ERD65548 FAZ65548 FKV65548 FUR65548 GEN65548 GOJ65548 GYF65548 HIB65548 HRX65548 IBT65548 ILP65548 IVL65548 JFH65548 JPD65548 JYZ65548 KIV65548 KSR65548 LCN65548 LMJ65548 LWF65548 MGB65548 MPX65548 MZT65548 NJP65548 NTL65548 ODH65548 OND65548 OWZ65548 PGV65548 PQR65548 QAN65548 QKJ65548 QUF65548 REB65548 RNX65548 RXT65548 SHP65548 SRL65548 TBH65548 TLD65548 TUZ65548 UEV65548 UOR65548 UYN65548 VIJ65548 VSF65548 WCB65548 WLX65548 WVT65548 L131084 JH131084 TD131084 ACZ131084 AMV131084 AWR131084 BGN131084 BQJ131084 CAF131084 CKB131084 CTX131084 DDT131084 DNP131084 DXL131084 EHH131084 ERD131084 FAZ131084 FKV131084 FUR131084 GEN131084 GOJ131084 GYF131084 HIB131084 HRX131084 IBT131084 ILP131084 IVL131084 JFH131084 JPD131084 JYZ131084 KIV131084 KSR131084 LCN131084 LMJ131084 LWF131084 MGB131084 MPX131084 MZT131084 NJP131084 NTL131084 ODH131084 OND131084 OWZ131084 PGV131084 PQR131084 QAN131084 QKJ131084 QUF131084 REB131084 RNX131084 RXT131084 SHP131084 SRL131084 TBH131084 TLD131084 TUZ131084 UEV131084 UOR131084 UYN131084 VIJ131084 VSF131084 WCB131084 WLX131084 WVT131084 L196620 JH196620 TD196620 ACZ196620 AMV196620 AWR196620 BGN196620 BQJ196620 CAF196620 CKB196620 CTX196620 DDT196620 DNP196620 DXL196620 EHH196620 ERD196620 FAZ196620 FKV196620 FUR196620 GEN196620 GOJ196620 GYF196620 HIB196620 HRX196620 IBT196620 ILP196620 IVL196620 JFH196620 JPD196620 JYZ196620 KIV196620 KSR196620 LCN196620 LMJ196620 LWF196620 MGB196620 MPX196620 MZT196620 NJP196620 NTL196620 ODH196620 OND196620 OWZ196620 PGV196620 PQR196620 QAN196620 QKJ196620 QUF196620 REB196620 RNX196620 RXT196620 SHP196620 SRL196620 TBH196620 TLD196620 TUZ196620 UEV196620 UOR196620 UYN196620 VIJ196620 VSF196620 WCB196620 WLX196620 WVT196620 L262156 JH262156 TD262156 ACZ262156 AMV262156 AWR262156 BGN262156 BQJ262156 CAF262156 CKB262156 CTX262156 DDT262156 DNP262156 DXL262156 EHH262156 ERD262156 FAZ262156 FKV262156 FUR262156 GEN262156 GOJ262156 GYF262156 HIB262156 HRX262156 IBT262156 ILP262156 IVL262156 JFH262156 JPD262156 JYZ262156 KIV262156 KSR262156 LCN262156 LMJ262156 LWF262156 MGB262156 MPX262156 MZT262156 NJP262156 NTL262156 ODH262156 OND262156 OWZ262156 PGV262156 PQR262156 QAN262156 QKJ262156 QUF262156 REB262156 RNX262156 RXT262156 SHP262156 SRL262156 TBH262156 TLD262156 TUZ262156 UEV262156 UOR262156 UYN262156 VIJ262156 VSF262156 WCB262156 WLX262156 WVT262156 L327692 JH327692 TD327692 ACZ327692 AMV327692 AWR327692 BGN327692 BQJ327692 CAF327692 CKB327692 CTX327692 DDT327692 DNP327692 DXL327692 EHH327692 ERD327692 FAZ327692 FKV327692 FUR327692 GEN327692 GOJ327692 GYF327692 HIB327692 HRX327692 IBT327692 ILP327692 IVL327692 JFH327692 JPD327692 JYZ327692 KIV327692 KSR327692 LCN327692 LMJ327692 LWF327692 MGB327692 MPX327692 MZT327692 NJP327692 NTL327692 ODH327692 OND327692 OWZ327692 PGV327692 PQR327692 QAN327692 QKJ327692 QUF327692 REB327692 RNX327692 RXT327692 SHP327692 SRL327692 TBH327692 TLD327692 TUZ327692 UEV327692 UOR327692 UYN327692 VIJ327692 VSF327692 WCB327692 WLX327692 WVT327692 L393228 JH393228 TD393228 ACZ393228 AMV393228 AWR393228 BGN393228 BQJ393228 CAF393228 CKB393228 CTX393228 DDT393228 DNP393228 DXL393228 EHH393228 ERD393228 FAZ393228 FKV393228 FUR393228 GEN393228 GOJ393228 GYF393228 HIB393228 HRX393228 IBT393228 ILP393228 IVL393228 JFH393228 JPD393228 JYZ393228 KIV393228 KSR393228 LCN393228 LMJ393228 LWF393228 MGB393228 MPX393228 MZT393228 NJP393228 NTL393228 ODH393228 OND393228 OWZ393228 PGV393228 PQR393228 QAN393228 QKJ393228 QUF393228 REB393228 RNX393228 RXT393228 SHP393228 SRL393228 TBH393228 TLD393228 TUZ393228 UEV393228 UOR393228 UYN393228 VIJ393228 VSF393228 WCB393228 WLX393228 WVT393228 L458764 JH458764 TD458764 ACZ458764 AMV458764 AWR458764 BGN458764 BQJ458764 CAF458764 CKB458764 CTX458764 DDT458764 DNP458764 DXL458764 EHH458764 ERD458764 FAZ458764 FKV458764 FUR458764 GEN458764 GOJ458764 GYF458764 HIB458764 HRX458764 IBT458764 ILP458764 IVL458764 JFH458764 JPD458764 JYZ458764 KIV458764 KSR458764 LCN458764 LMJ458764 LWF458764 MGB458764 MPX458764 MZT458764 NJP458764 NTL458764 ODH458764 OND458764 OWZ458764 PGV458764 PQR458764 QAN458764 QKJ458764 QUF458764 REB458764 RNX458764 RXT458764 SHP458764 SRL458764 TBH458764 TLD458764 TUZ458764 UEV458764 UOR458764 UYN458764 VIJ458764 VSF458764 WCB458764 WLX458764 WVT458764 L524300 JH524300 TD524300 ACZ524300 AMV524300 AWR524300 BGN524300 BQJ524300 CAF524300 CKB524300 CTX524300 DDT524300 DNP524300 DXL524300 EHH524300 ERD524300 FAZ524300 FKV524300 FUR524300 GEN524300 GOJ524300 GYF524300 HIB524300 HRX524300 IBT524300 ILP524300 IVL524300 JFH524300 JPD524300 JYZ524300 KIV524300 KSR524300 LCN524300 LMJ524300 LWF524300 MGB524300 MPX524300 MZT524300 NJP524300 NTL524300 ODH524300 OND524300 OWZ524300 PGV524300 PQR524300 QAN524300 QKJ524300 QUF524300 REB524300 RNX524300 RXT524300 SHP524300 SRL524300 TBH524300 TLD524300 TUZ524300 UEV524300 UOR524300 UYN524300 VIJ524300 VSF524300 WCB524300 WLX524300 WVT524300 L589836 JH589836 TD589836 ACZ589836 AMV589836 AWR589836 BGN589836 BQJ589836 CAF589836 CKB589836 CTX589836 DDT589836 DNP589836 DXL589836 EHH589836 ERD589836 FAZ589836 FKV589836 FUR589836 GEN589836 GOJ589836 GYF589836 HIB589836 HRX589836 IBT589836 ILP589836 IVL589836 JFH589836 JPD589836 JYZ589836 KIV589836 KSR589836 LCN589836 LMJ589836 LWF589836 MGB589836 MPX589836 MZT589836 NJP589836 NTL589836 ODH589836 OND589836 OWZ589836 PGV589836 PQR589836 QAN589836 QKJ589836 QUF589836 REB589836 RNX589836 RXT589836 SHP589836 SRL589836 TBH589836 TLD589836 TUZ589836 UEV589836 UOR589836 UYN589836 VIJ589836 VSF589836 WCB589836 WLX589836 WVT589836 L655372 JH655372 TD655372 ACZ655372 AMV655372 AWR655372 BGN655372 BQJ655372 CAF655372 CKB655372 CTX655372 DDT655372 DNP655372 DXL655372 EHH655372 ERD655372 FAZ655372 FKV655372 FUR655372 GEN655372 GOJ655372 GYF655372 HIB655372 HRX655372 IBT655372 ILP655372 IVL655372 JFH655372 JPD655372 JYZ655372 KIV655372 KSR655372 LCN655372 LMJ655372 LWF655372 MGB655372 MPX655372 MZT655372 NJP655372 NTL655372 ODH655372 OND655372 OWZ655372 PGV655372 PQR655372 QAN655372 QKJ655372 QUF655372 REB655372 RNX655372 RXT655372 SHP655372 SRL655372 TBH655372 TLD655372 TUZ655372 UEV655372 UOR655372 UYN655372 VIJ655372 VSF655372 WCB655372 WLX655372 WVT655372 L720908 JH720908 TD720908 ACZ720908 AMV720908 AWR720908 BGN720908 BQJ720908 CAF720908 CKB720908 CTX720908 DDT720908 DNP720908 DXL720908 EHH720908 ERD720908 FAZ720908 FKV720908 FUR720908 GEN720908 GOJ720908 GYF720908 HIB720908 HRX720908 IBT720908 ILP720908 IVL720908 JFH720908 JPD720908 JYZ720908 KIV720908 KSR720908 LCN720908 LMJ720908 LWF720908 MGB720908 MPX720908 MZT720908 NJP720908 NTL720908 ODH720908 OND720908 OWZ720908 PGV720908 PQR720908 QAN720908 QKJ720908 QUF720908 REB720908 RNX720908 RXT720908 SHP720908 SRL720908 TBH720908 TLD720908 TUZ720908 UEV720908 UOR720908 UYN720908 VIJ720908 VSF720908 WCB720908 WLX720908 WVT720908 L786444 JH786444 TD786444 ACZ786444 AMV786444 AWR786444 BGN786444 BQJ786444 CAF786444 CKB786444 CTX786444 DDT786444 DNP786444 DXL786444 EHH786444 ERD786444 FAZ786444 FKV786444 FUR786444 GEN786444 GOJ786444 GYF786444 HIB786444 HRX786444 IBT786444 ILP786444 IVL786444 JFH786444 JPD786444 JYZ786444 KIV786444 KSR786444 LCN786444 LMJ786444 LWF786444 MGB786444 MPX786444 MZT786444 NJP786444 NTL786444 ODH786444 OND786444 OWZ786444 PGV786444 PQR786444 QAN786444 QKJ786444 QUF786444 REB786444 RNX786444 RXT786444 SHP786444 SRL786444 TBH786444 TLD786444 TUZ786444 UEV786444 UOR786444 UYN786444 VIJ786444 VSF786444 WCB786444 WLX786444 WVT786444 L851980 JH851980 TD851980 ACZ851980 AMV851980 AWR851980 BGN851980 BQJ851980 CAF851980 CKB851980 CTX851980 DDT851980 DNP851980 DXL851980 EHH851980 ERD851980 FAZ851980 FKV851980 FUR851980 GEN851980 GOJ851980 GYF851980 HIB851980 HRX851980 IBT851980 ILP851980 IVL851980 JFH851980 JPD851980 JYZ851980 KIV851980 KSR851980 LCN851980 LMJ851980 LWF851980 MGB851980 MPX851980 MZT851980 NJP851980 NTL851980 ODH851980 OND851980 OWZ851980 PGV851980 PQR851980 QAN851980 QKJ851980 QUF851980 REB851980 RNX851980 RXT851980 SHP851980 SRL851980 TBH851980 TLD851980 TUZ851980 UEV851980 UOR851980 UYN851980 VIJ851980 VSF851980 WCB851980 WLX851980 WVT851980 L917516 JH917516 TD917516 ACZ917516 AMV917516 AWR917516 BGN917516 BQJ917516 CAF917516 CKB917516 CTX917516 DDT917516 DNP917516 DXL917516 EHH917516 ERD917516 FAZ917516 FKV917516 FUR917516 GEN917516 GOJ917516 GYF917516 HIB917516 HRX917516 IBT917516 ILP917516 IVL917516 JFH917516 JPD917516 JYZ917516 KIV917516 KSR917516 LCN917516 LMJ917516 LWF917516 MGB917516 MPX917516 MZT917516 NJP917516 NTL917516 ODH917516 OND917516 OWZ917516 PGV917516 PQR917516 QAN917516 QKJ917516 QUF917516 REB917516 RNX917516 RXT917516 SHP917516 SRL917516 TBH917516 TLD917516 TUZ917516 UEV917516 UOR917516 UYN917516 VIJ917516 VSF917516 WCB917516 WLX917516 WVT917516 L983052 JH983052 TD983052 ACZ983052 AMV983052 AWR983052 BGN983052 BQJ983052 CAF983052 CKB983052 CTX983052 DDT983052 DNP983052 DXL983052 EHH983052 ERD983052 FAZ983052 FKV983052 FUR983052 GEN983052 GOJ983052 GYF983052 HIB983052 HRX983052 IBT983052 ILP983052 IVL983052 JFH983052 JPD983052 JYZ983052 KIV983052 KSR983052 LCN983052 LMJ983052 LWF983052 MGB983052 MPX983052 MZT983052 NJP983052 NTL983052 ODH983052 OND983052 OWZ983052 PGV983052 PQR983052 QAN983052 QKJ983052 QUF983052 REB983052 RNX983052 RXT983052 SHP983052 SRL983052 TBH983052 TLD983052 TUZ983052 UEV983052 UOR983052 UYN983052 VIJ983052 VSF983052 WCB983052 WLX983052 WVT983052"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xr:uid="{F61E0661-483C-409E-845A-F0DF85961D07}">
      <formula1>"SŽDC s.o., Ostatní"</formula1>
    </dataValidation>
  </dataValidations>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5"/>
  <sheetViews>
    <sheetView zoomScale="85" zoomScaleNormal="85" workbookViewId="0">
      <selection activeCell="C11" sqref="C11"/>
    </sheetView>
  </sheetViews>
  <sheetFormatPr defaultColWidth="9" defaultRowHeight="15" x14ac:dyDescent="0.25"/>
  <cols>
    <col min="1" max="1" width="0.375" style="143" customWidth="1"/>
    <col min="2" max="2" width="11.25" style="143" bestFit="1" customWidth="1"/>
    <col min="3" max="3" width="28.125" style="144" bestFit="1" customWidth="1"/>
    <col min="4" max="4" width="102.75" style="144" bestFit="1" customWidth="1"/>
    <col min="5" max="5" width="23.875" style="144" bestFit="1" customWidth="1"/>
    <col min="6" max="6" width="15.375" style="143" bestFit="1" customWidth="1"/>
    <col min="7" max="16384" width="9" style="143"/>
  </cols>
  <sheetData>
    <row r="1" spans="2:6" ht="18.75" x14ac:dyDescent="0.3">
      <c r="B1" s="152" t="s">
        <v>405</v>
      </c>
    </row>
    <row r="2" spans="2:6" ht="18.75" x14ac:dyDescent="0.3">
      <c r="B2" s="152" t="s">
        <v>404</v>
      </c>
    </row>
    <row r="3" spans="2:6" ht="18.75" x14ac:dyDescent="0.3">
      <c r="B3" s="152" t="s">
        <v>403</v>
      </c>
      <c r="F3" s="151" t="s">
        <v>402</v>
      </c>
    </row>
    <row r="4" spans="2:6" x14ac:dyDescent="0.25">
      <c r="B4" s="149" t="s">
        <v>401</v>
      </c>
      <c r="C4" s="150" t="s">
        <v>400</v>
      </c>
      <c r="D4" s="149" t="s">
        <v>399</v>
      </c>
      <c r="E4" s="149" t="s">
        <v>398</v>
      </c>
      <c r="F4" s="149" t="s">
        <v>397</v>
      </c>
    </row>
    <row r="5" spans="2:6" s="145" customFormat="1" ht="195" x14ac:dyDescent="0.2">
      <c r="B5" s="148" t="s">
        <v>396</v>
      </c>
      <c r="C5" s="148" t="s">
        <v>35</v>
      </c>
      <c r="D5" s="147" t="s">
        <v>395</v>
      </c>
      <c r="E5" s="147" t="s">
        <v>394</v>
      </c>
      <c r="F5" s="146"/>
    </row>
  </sheetData>
  <pageMargins left="0.23622047244094491" right="0.23622047244094491"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82017-DA1D-489D-A42E-DA40DB3308A3}">
  <sheetPr>
    <pageSetUpPr fitToPage="1"/>
  </sheetPr>
  <dimension ref="B1:F14"/>
  <sheetViews>
    <sheetView topLeftCell="D1" zoomScale="85" zoomScaleNormal="85" workbookViewId="0">
      <pane ySplit="4" topLeftCell="A9" activePane="bottomLeft" state="frozen"/>
      <selection pane="bottomLeft" activeCell="D10" sqref="D10"/>
    </sheetView>
  </sheetViews>
  <sheetFormatPr defaultColWidth="9" defaultRowHeight="15" x14ac:dyDescent="0.25"/>
  <cols>
    <col min="1" max="1" width="0.625" style="143" customWidth="1"/>
    <col min="2" max="2" width="10.375" style="153" customWidth="1"/>
    <col min="3" max="3" width="19.625" style="144" customWidth="1"/>
    <col min="4" max="4" width="132.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38.25" x14ac:dyDescent="0.25">
      <c r="B5" s="259" t="s">
        <v>417</v>
      </c>
      <c r="C5" s="262" t="s">
        <v>37</v>
      </c>
      <c r="D5" s="162" t="s">
        <v>416</v>
      </c>
      <c r="E5" s="268" t="s">
        <v>415</v>
      </c>
      <c r="F5" s="265"/>
    </row>
    <row r="6" spans="2:6" ht="102" x14ac:dyDescent="0.25">
      <c r="B6" s="260"/>
      <c r="C6" s="263"/>
      <c r="D6" s="159" t="s">
        <v>414</v>
      </c>
      <c r="E6" s="269"/>
      <c r="F6" s="266"/>
    </row>
    <row r="7" spans="2:6" ht="128.25" x14ac:dyDescent="0.25">
      <c r="B7" s="261"/>
      <c r="C7" s="264"/>
      <c r="D7" s="168" t="s">
        <v>410</v>
      </c>
      <c r="E7" s="270"/>
      <c r="F7" s="267"/>
    </row>
    <row r="8" spans="2:6" ht="15" customHeight="1" x14ac:dyDescent="0.25">
      <c r="B8" s="259" t="s">
        <v>413</v>
      </c>
      <c r="C8" s="262" t="s">
        <v>38</v>
      </c>
      <c r="D8" s="167" t="s">
        <v>412</v>
      </c>
      <c r="E8" s="161"/>
      <c r="F8" s="265"/>
    </row>
    <row r="9" spans="2:6" ht="76.5" x14ac:dyDescent="0.25">
      <c r="B9" s="260"/>
      <c r="C9" s="263"/>
      <c r="D9" s="166" t="s">
        <v>411</v>
      </c>
      <c r="E9" s="158"/>
      <c r="F9" s="266"/>
    </row>
    <row r="10" spans="2:6" ht="114.75" x14ac:dyDescent="0.25">
      <c r="B10" s="260"/>
      <c r="C10" s="263"/>
      <c r="D10" s="165" t="s">
        <v>776</v>
      </c>
      <c r="E10" s="158"/>
      <c r="F10" s="266"/>
    </row>
    <row r="11" spans="2:6" ht="51" x14ac:dyDescent="0.25">
      <c r="B11" s="259" t="s">
        <v>409</v>
      </c>
      <c r="C11" s="262" t="s">
        <v>39</v>
      </c>
      <c r="D11" s="162" t="s">
        <v>408</v>
      </c>
      <c r="E11" s="161"/>
      <c r="F11" s="265"/>
    </row>
    <row r="12" spans="2:6" ht="89.25" x14ac:dyDescent="0.25">
      <c r="B12" s="260"/>
      <c r="C12" s="263"/>
      <c r="D12" s="159" t="s">
        <v>407</v>
      </c>
      <c r="E12" s="158"/>
      <c r="F12" s="266"/>
    </row>
    <row r="13" spans="2:6" ht="140.25" customHeight="1" x14ac:dyDescent="0.25">
      <c r="B13" s="261"/>
      <c r="C13" s="264"/>
      <c r="D13" s="156" t="s">
        <v>406</v>
      </c>
      <c r="E13" s="155"/>
      <c r="F13" s="267"/>
    </row>
    <row r="14" spans="2:6" x14ac:dyDescent="0.25">
      <c r="F14" s="154"/>
    </row>
  </sheetData>
  <mergeCells count="10">
    <mergeCell ref="B11:B13"/>
    <mergeCell ref="C11:C13"/>
    <mergeCell ref="F11:F13"/>
    <mergeCell ref="B5:B7"/>
    <mergeCell ref="C5:C7"/>
    <mergeCell ref="F5:F7"/>
    <mergeCell ref="C8:C10"/>
    <mergeCell ref="B8:B10"/>
    <mergeCell ref="F8:F10"/>
    <mergeCell ref="E5:E7"/>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3DBB2-CC41-4BA0-9EA4-87F0A4EDC7BC}">
  <sheetPr>
    <pageSetUpPr fitToPage="1"/>
  </sheetPr>
  <dimension ref="B1:F14"/>
  <sheetViews>
    <sheetView zoomScale="85" zoomScaleNormal="85" workbookViewId="0">
      <pane ySplit="4" topLeftCell="A5" activePane="bottomLeft" state="frozen"/>
      <selection activeCell="D16" sqref="D16"/>
      <selection pane="bottomLeft" activeCell="D16" sqref="D16"/>
    </sheetView>
  </sheetViews>
  <sheetFormatPr defaultColWidth="9" defaultRowHeight="15" x14ac:dyDescent="0.25"/>
  <cols>
    <col min="1" max="1" width="0.625" style="143" customWidth="1"/>
    <col min="2" max="2" width="10.375" style="153" customWidth="1"/>
    <col min="3" max="3" width="19.625" style="144" customWidth="1"/>
    <col min="4" max="4" width="132.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38.25" x14ac:dyDescent="0.25">
      <c r="B5" s="259" t="s">
        <v>505</v>
      </c>
      <c r="C5" s="262" t="s">
        <v>46</v>
      </c>
      <c r="D5" s="162" t="s">
        <v>497</v>
      </c>
      <c r="E5" s="268" t="s">
        <v>415</v>
      </c>
      <c r="F5" s="265"/>
    </row>
    <row r="6" spans="2:6" ht="51" x14ac:dyDescent="0.25">
      <c r="B6" s="260"/>
      <c r="C6" s="263"/>
      <c r="D6" s="159" t="s">
        <v>504</v>
      </c>
      <c r="E6" s="269"/>
      <c r="F6" s="266"/>
    </row>
    <row r="7" spans="2:6" ht="141" x14ac:dyDescent="0.25">
      <c r="B7" s="261"/>
      <c r="C7" s="264"/>
      <c r="D7" s="168" t="s">
        <v>503</v>
      </c>
      <c r="E7" s="270"/>
      <c r="F7" s="267"/>
    </row>
    <row r="8" spans="2:6" ht="38.25" x14ac:dyDescent="0.25">
      <c r="B8" s="259" t="s">
        <v>502</v>
      </c>
      <c r="C8" s="262" t="s">
        <v>47</v>
      </c>
      <c r="D8" s="193" t="s">
        <v>501</v>
      </c>
      <c r="E8" s="161"/>
      <c r="F8" s="265"/>
    </row>
    <row r="9" spans="2:6" ht="51" x14ac:dyDescent="0.25">
      <c r="B9" s="260"/>
      <c r="C9" s="263"/>
      <c r="D9" s="165" t="s">
        <v>500</v>
      </c>
      <c r="E9" s="158"/>
      <c r="F9" s="266"/>
    </row>
    <row r="10" spans="2:6" ht="140.25" x14ac:dyDescent="0.25">
      <c r="B10" s="260"/>
      <c r="C10" s="263"/>
      <c r="D10" s="165" t="s">
        <v>499</v>
      </c>
      <c r="E10" s="158"/>
      <c r="F10" s="266"/>
    </row>
    <row r="11" spans="2:6" ht="38.25" x14ac:dyDescent="0.25">
      <c r="B11" s="259" t="s">
        <v>498</v>
      </c>
      <c r="C11" s="262" t="s">
        <v>48</v>
      </c>
      <c r="D11" s="162" t="s">
        <v>497</v>
      </c>
      <c r="E11" s="161"/>
      <c r="F11" s="266"/>
    </row>
    <row r="12" spans="2:6" ht="51" x14ac:dyDescent="0.25">
      <c r="B12" s="260"/>
      <c r="C12" s="263"/>
      <c r="D12" s="159" t="s">
        <v>496</v>
      </c>
      <c r="E12" s="158"/>
      <c r="F12" s="266"/>
    </row>
    <row r="13" spans="2:6" ht="141" x14ac:dyDescent="0.25">
      <c r="B13" s="261"/>
      <c r="C13" s="264"/>
      <c r="D13" s="168" t="s">
        <v>495</v>
      </c>
      <c r="E13" s="155"/>
      <c r="F13" s="267"/>
    </row>
    <row r="14" spans="2:6" x14ac:dyDescent="0.25">
      <c r="F14" s="154"/>
    </row>
  </sheetData>
  <mergeCells count="10">
    <mergeCell ref="B11:B13"/>
    <mergeCell ref="C11:C13"/>
    <mergeCell ref="F11:F13"/>
    <mergeCell ref="B5:B7"/>
    <mergeCell ref="C5:C7"/>
    <mergeCell ref="F5:F7"/>
    <mergeCell ref="B8:B10"/>
    <mergeCell ref="C8:C10"/>
    <mergeCell ref="F8:F10"/>
    <mergeCell ref="E5:E7"/>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20408-58C6-4F75-8E95-C83B4225D45A}">
  <sheetPr>
    <pageSetUpPr fitToPage="1"/>
  </sheetPr>
  <dimension ref="B1:F14"/>
  <sheetViews>
    <sheetView zoomScale="85" zoomScaleNormal="85" workbookViewId="0">
      <pane ySplit="4" topLeftCell="A5" activePane="bottomLeft" state="frozen"/>
      <selection activeCell="D16" sqref="D16"/>
      <selection pane="bottomLeft" activeCell="D16" sqref="D16"/>
    </sheetView>
  </sheetViews>
  <sheetFormatPr defaultColWidth="9" defaultRowHeight="15" x14ac:dyDescent="0.25"/>
  <cols>
    <col min="1" max="1" width="0.625" style="143" customWidth="1"/>
    <col min="2" max="2" width="10.375" style="153" customWidth="1"/>
    <col min="3" max="3" width="19.625" style="144" customWidth="1"/>
    <col min="4" max="4" width="132.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102" x14ac:dyDescent="0.25">
      <c r="B5" s="164" t="s">
        <v>424</v>
      </c>
      <c r="C5" s="163" t="s">
        <v>53</v>
      </c>
      <c r="D5" s="162" t="s">
        <v>420</v>
      </c>
      <c r="E5" s="161"/>
      <c r="F5" s="160"/>
    </row>
    <row r="6" spans="2:6" ht="25.5" hidden="1" customHeight="1" x14ac:dyDescent="0.25">
      <c r="B6" s="180"/>
      <c r="C6" s="179"/>
      <c r="D6" s="159"/>
      <c r="E6" s="158"/>
      <c r="F6" s="178"/>
    </row>
    <row r="7" spans="2:6" ht="15" hidden="1" customHeight="1" x14ac:dyDescent="0.25">
      <c r="B7" s="180"/>
      <c r="C7" s="179"/>
      <c r="D7" s="159"/>
      <c r="E7" s="158"/>
      <c r="F7" s="178"/>
    </row>
    <row r="8" spans="2:6" ht="15" hidden="1" customHeight="1" x14ac:dyDescent="0.25">
      <c r="B8" s="180"/>
      <c r="C8" s="179"/>
      <c r="D8" s="159"/>
      <c r="E8" s="158"/>
      <c r="F8" s="178"/>
    </row>
    <row r="9" spans="2:6" ht="15" hidden="1" customHeight="1" x14ac:dyDescent="0.25">
      <c r="B9" s="180"/>
      <c r="C9" s="179"/>
      <c r="D9" s="159"/>
      <c r="E9" s="158"/>
      <c r="F9" s="178"/>
    </row>
    <row r="10" spans="2:6" ht="15" hidden="1" customHeight="1" x14ac:dyDescent="0.25">
      <c r="B10" s="177"/>
      <c r="C10" s="176"/>
      <c r="D10" s="175"/>
      <c r="E10" s="155"/>
      <c r="F10" s="174"/>
    </row>
    <row r="11" spans="2:6" ht="102" x14ac:dyDescent="0.25">
      <c r="B11" s="164" t="s">
        <v>423</v>
      </c>
      <c r="C11" s="163" t="s">
        <v>54</v>
      </c>
      <c r="D11" s="162" t="s">
        <v>420</v>
      </c>
      <c r="E11" s="161"/>
      <c r="F11" s="160"/>
    </row>
    <row r="12" spans="2:6" ht="102" x14ac:dyDescent="0.25">
      <c r="B12" s="164" t="s">
        <v>422</v>
      </c>
      <c r="C12" s="163" t="s">
        <v>55</v>
      </c>
      <c r="D12" s="162" t="s">
        <v>420</v>
      </c>
      <c r="E12" s="161"/>
      <c r="F12" s="160"/>
    </row>
    <row r="13" spans="2:6" ht="102" x14ac:dyDescent="0.25">
      <c r="B13" s="173" t="s">
        <v>421</v>
      </c>
      <c r="C13" s="172" t="s">
        <v>56</v>
      </c>
      <c r="D13" s="171" t="s">
        <v>420</v>
      </c>
      <c r="E13" s="170"/>
      <c r="F13" s="169"/>
    </row>
    <row r="14" spans="2:6" x14ac:dyDescent="0.25">
      <c r="F14" s="154"/>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B1A3C-632F-40BB-BB7F-C8898D10D19D}">
  <sheetPr>
    <pageSetUpPr fitToPage="1"/>
  </sheetPr>
  <dimension ref="B1:F8"/>
  <sheetViews>
    <sheetView zoomScale="85" zoomScaleNormal="85" workbookViewId="0">
      <pane ySplit="4" topLeftCell="A5" activePane="bottomLeft" state="frozen"/>
      <selection activeCell="D16" sqref="D16"/>
      <selection pane="bottomLeft" activeCell="D6" sqref="D6"/>
    </sheetView>
  </sheetViews>
  <sheetFormatPr defaultColWidth="9" defaultRowHeight="15" x14ac:dyDescent="0.25"/>
  <cols>
    <col min="1" max="1" width="0.625" style="143" customWidth="1"/>
    <col min="2" max="2" width="10.375" style="153" customWidth="1"/>
    <col min="3" max="3" width="19.625" style="144" customWidth="1"/>
    <col min="4" max="4" width="132.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165.75" x14ac:dyDescent="0.25">
      <c r="B5" s="173" t="s">
        <v>429</v>
      </c>
      <c r="C5" s="183" t="s">
        <v>84</v>
      </c>
      <c r="D5" s="182" t="s">
        <v>428</v>
      </c>
      <c r="E5" s="181"/>
      <c r="F5" s="169"/>
    </row>
    <row r="6" spans="2:6" ht="195" x14ac:dyDescent="0.25">
      <c r="B6" s="173" t="s">
        <v>427</v>
      </c>
      <c r="C6" s="183" t="s">
        <v>85</v>
      </c>
      <c r="D6" s="144" t="s">
        <v>780</v>
      </c>
      <c r="E6" s="169"/>
      <c r="F6" s="169"/>
    </row>
    <row r="7" spans="2:6" ht="331.5" x14ac:dyDescent="0.25">
      <c r="B7" s="173" t="s">
        <v>426</v>
      </c>
      <c r="C7" s="183" t="s">
        <v>86</v>
      </c>
      <c r="D7" s="182" t="s">
        <v>425</v>
      </c>
      <c r="E7" s="181"/>
      <c r="F7" s="169"/>
    </row>
    <row r="8" spans="2:6" x14ac:dyDescent="0.25">
      <c r="F8" s="154"/>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B004F-19AB-44D2-80B6-6D944E8E8294}">
  <sheetPr>
    <pageSetUpPr fitToPage="1"/>
  </sheetPr>
  <dimension ref="B1:F30"/>
  <sheetViews>
    <sheetView topLeftCell="D1" zoomScale="70" zoomScaleNormal="70" workbookViewId="0">
      <pane ySplit="4" topLeftCell="A14" activePane="bottomLeft" state="frozen"/>
      <selection activeCell="D16" sqref="D16"/>
      <selection pane="bottomLeft" activeCell="D17" sqref="D17"/>
    </sheetView>
  </sheetViews>
  <sheetFormatPr defaultColWidth="9" defaultRowHeight="15" x14ac:dyDescent="0.25"/>
  <cols>
    <col min="1" max="1" width="0.625" style="143" customWidth="1"/>
    <col min="2" max="2" width="10.375" style="153" customWidth="1"/>
    <col min="3" max="3" width="19.625" style="144" customWidth="1"/>
    <col min="4" max="4" width="132.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102" x14ac:dyDescent="0.25">
      <c r="B5" s="259" t="s">
        <v>541</v>
      </c>
      <c r="C5" s="262" t="s">
        <v>69</v>
      </c>
      <c r="D5" s="193" t="s">
        <v>540</v>
      </c>
      <c r="E5" s="268" t="s">
        <v>415</v>
      </c>
      <c r="F5" s="265"/>
    </row>
    <row r="6" spans="2:6" ht="38.25" x14ac:dyDescent="0.25">
      <c r="B6" s="260"/>
      <c r="C6" s="263"/>
      <c r="D6" s="165" t="s">
        <v>539</v>
      </c>
      <c r="E6" s="269"/>
      <c r="F6" s="266"/>
    </row>
    <row r="7" spans="2:6" ht="153" x14ac:dyDescent="0.25">
      <c r="B7" s="261"/>
      <c r="C7" s="264"/>
      <c r="D7" s="165" t="s">
        <v>538</v>
      </c>
      <c r="E7" s="270"/>
      <c r="F7" s="267"/>
    </row>
    <row r="8" spans="2:6" ht="89.25" x14ac:dyDescent="0.25">
      <c r="B8" s="259" t="s">
        <v>537</v>
      </c>
      <c r="C8" s="262" t="s">
        <v>70</v>
      </c>
      <c r="D8" s="193" t="s">
        <v>536</v>
      </c>
      <c r="E8" s="268" t="s">
        <v>415</v>
      </c>
      <c r="F8" s="265"/>
    </row>
    <row r="9" spans="2:6" ht="140.25" x14ac:dyDescent="0.25">
      <c r="B9" s="261"/>
      <c r="C9" s="264"/>
      <c r="D9" s="165" t="s">
        <v>535</v>
      </c>
      <c r="E9" s="270"/>
      <c r="F9" s="267"/>
    </row>
    <row r="10" spans="2:6" ht="114.75" x14ac:dyDescent="0.25">
      <c r="B10" s="259" t="s">
        <v>534</v>
      </c>
      <c r="C10" s="262" t="s">
        <v>71</v>
      </c>
      <c r="D10" s="193" t="s">
        <v>533</v>
      </c>
      <c r="E10" s="268" t="s">
        <v>415</v>
      </c>
      <c r="F10" s="265"/>
    </row>
    <row r="11" spans="2:6" ht="275.25" customHeight="1" x14ac:dyDescent="0.25">
      <c r="B11" s="260"/>
      <c r="C11" s="263"/>
      <c r="D11" s="165" t="s">
        <v>532</v>
      </c>
      <c r="E11" s="269"/>
      <c r="F11" s="266"/>
    </row>
    <row r="12" spans="2:6" ht="191.25" x14ac:dyDescent="0.25">
      <c r="B12" s="261"/>
      <c r="C12" s="264"/>
      <c r="D12" s="203" t="s">
        <v>531</v>
      </c>
      <c r="E12" s="270"/>
      <c r="F12" s="267"/>
    </row>
    <row r="13" spans="2:6" ht="102" x14ac:dyDescent="0.25">
      <c r="B13" s="259" t="s">
        <v>530</v>
      </c>
      <c r="C13" s="262" t="s">
        <v>72</v>
      </c>
      <c r="D13" s="193" t="s">
        <v>529</v>
      </c>
      <c r="E13" s="268" t="s">
        <v>415</v>
      </c>
      <c r="F13" s="265"/>
    </row>
    <row r="14" spans="2:6" ht="408.75" customHeight="1" x14ac:dyDescent="0.25">
      <c r="B14" s="261"/>
      <c r="C14" s="264"/>
      <c r="D14" s="203" t="s">
        <v>528</v>
      </c>
      <c r="E14" s="270"/>
      <c r="F14" s="267"/>
    </row>
    <row r="15" spans="2:6" ht="135" customHeight="1" x14ac:dyDescent="0.25">
      <c r="B15" s="173" t="s">
        <v>527</v>
      </c>
      <c r="C15" s="183" t="s">
        <v>73</v>
      </c>
      <c r="D15" s="182" t="s">
        <v>779</v>
      </c>
      <c r="E15" s="181"/>
      <c r="F15" s="169"/>
    </row>
    <row r="16" spans="2:6" ht="128.25" thickBot="1" x14ac:dyDescent="0.3">
      <c r="B16" s="173" t="s">
        <v>526</v>
      </c>
      <c r="C16" s="183" t="s">
        <v>74</v>
      </c>
      <c r="D16" s="182" t="s">
        <v>525</v>
      </c>
      <c r="E16" s="181"/>
      <c r="F16" s="169"/>
    </row>
    <row r="17" spans="2:6" ht="153.75" thickTop="1" x14ac:dyDescent="0.25">
      <c r="B17" s="173" t="s">
        <v>524</v>
      </c>
      <c r="C17" s="183" t="s">
        <v>75</v>
      </c>
      <c r="D17" s="182" t="s">
        <v>523</v>
      </c>
      <c r="E17" s="206"/>
      <c r="F17" s="169"/>
    </row>
    <row r="18" spans="2:6" ht="240" x14ac:dyDescent="0.25">
      <c r="B18" s="173" t="s">
        <v>522</v>
      </c>
      <c r="C18" s="183" t="s">
        <v>76</v>
      </c>
      <c r="D18" s="144" t="s">
        <v>521</v>
      </c>
      <c r="E18" s="169"/>
      <c r="F18" s="169"/>
    </row>
    <row r="19" spans="2:6" ht="409.5" x14ac:dyDescent="0.25">
      <c r="B19" s="164" t="s">
        <v>520</v>
      </c>
      <c r="C19" s="191" t="s">
        <v>77</v>
      </c>
      <c r="D19" s="144" t="s">
        <v>519</v>
      </c>
      <c r="E19" s="160"/>
      <c r="F19" s="160"/>
    </row>
    <row r="20" spans="2:6" ht="300" x14ac:dyDescent="0.25">
      <c r="B20" s="259" t="s">
        <v>518</v>
      </c>
      <c r="C20" s="271" t="s">
        <v>78</v>
      </c>
      <c r="D20" s="189" t="s">
        <v>517</v>
      </c>
      <c r="E20" s="268" t="s">
        <v>415</v>
      </c>
      <c r="F20" s="265"/>
    </row>
    <row r="21" spans="2:6" ht="75" x14ac:dyDescent="0.25">
      <c r="B21" s="260"/>
      <c r="C21" s="275"/>
      <c r="D21" s="205" t="s">
        <v>516</v>
      </c>
      <c r="E21" s="269"/>
      <c r="F21" s="266"/>
    </row>
    <row r="22" spans="2:6" ht="240" x14ac:dyDescent="0.25">
      <c r="B22" s="260"/>
      <c r="C22" s="275"/>
      <c r="D22" s="187" t="s">
        <v>515</v>
      </c>
      <c r="E22" s="269"/>
      <c r="F22" s="266"/>
    </row>
    <row r="23" spans="2:6" ht="300" x14ac:dyDescent="0.25">
      <c r="B23" s="261"/>
      <c r="C23" s="272"/>
      <c r="D23" s="204" t="s">
        <v>514</v>
      </c>
      <c r="E23" s="270"/>
      <c r="F23" s="267"/>
    </row>
    <row r="24" spans="2:6" ht="140.25" x14ac:dyDescent="0.25">
      <c r="B24" s="259" t="s">
        <v>513</v>
      </c>
      <c r="C24" s="271" t="s">
        <v>79</v>
      </c>
      <c r="D24" s="193" t="s">
        <v>512</v>
      </c>
      <c r="E24" s="273"/>
      <c r="F24" s="265"/>
    </row>
    <row r="25" spans="2:6" ht="102" x14ac:dyDescent="0.25">
      <c r="B25" s="260"/>
      <c r="C25" s="275"/>
      <c r="D25" s="165" t="s">
        <v>511</v>
      </c>
      <c r="E25" s="276"/>
      <c r="F25" s="266"/>
    </row>
    <row r="26" spans="2:6" ht="114.75" x14ac:dyDescent="0.25">
      <c r="B26" s="260"/>
      <c r="C26" s="275"/>
      <c r="D26" s="165" t="s">
        <v>510</v>
      </c>
      <c r="E26" s="276"/>
      <c r="F26" s="266"/>
    </row>
    <row r="27" spans="2:6" ht="76.5" x14ac:dyDescent="0.25">
      <c r="B27" s="261"/>
      <c r="C27" s="272"/>
      <c r="D27" s="203" t="s">
        <v>509</v>
      </c>
      <c r="E27" s="274"/>
      <c r="F27" s="267"/>
    </row>
    <row r="28" spans="2:6" ht="347.25" customHeight="1" x14ac:dyDescent="0.25">
      <c r="B28" s="259" t="s">
        <v>508</v>
      </c>
      <c r="C28" s="271" t="s">
        <v>80</v>
      </c>
      <c r="D28" s="193" t="s">
        <v>507</v>
      </c>
      <c r="E28" s="273"/>
      <c r="F28" s="265"/>
    </row>
    <row r="29" spans="2:6" ht="114.75" x14ac:dyDescent="0.25">
      <c r="B29" s="261"/>
      <c r="C29" s="272"/>
      <c r="D29" s="203" t="s">
        <v>506</v>
      </c>
      <c r="E29" s="274"/>
      <c r="F29" s="267"/>
    </row>
    <row r="30" spans="2:6" x14ac:dyDescent="0.25">
      <c r="F30" s="154"/>
    </row>
  </sheetData>
  <mergeCells count="28">
    <mergeCell ref="B10:B12"/>
    <mergeCell ref="C10:C12"/>
    <mergeCell ref="F10:F12"/>
    <mergeCell ref="B13:B14"/>
    <mergeCell ref="C13:C14"/>
    <mergeCell ref="F13:F14"/>
    <mergeCell ref="E10:E12"/>
    <mergeCell ref="E13:E14"/>
    <mergeCell ref="B28:B29"/>
    <mergeCell ref="C28:C29"/>
    <mergeCell ref="E28:E29"/>
    <mergeCell ref="F28:F29"/>
    <mergeCell ref="B20:B23"/>
    <mergeCell ref="C20:C23"/>
    <mergeCell ref="E20:E23"/>
    <mergeCell ref="F20:F23"/>
    <mergeCell ref="B24:B27"/>
    <mergeCell ref="C24:C27"/>
    <mergeCell ref="E24:E27"/>
    <mergeCell ref="F24:F27"/>
    <mergeCell ref="B5:B7"/>
    <mergeCell ref="C5:C7"/>
    <mergeCell ref="F5:F7"/>
    <mergeCell ref="B8:B9"/>
    <mergeCell ref="C8:C9"/>
    <mergeCell ref="F8:F9"/>
    <mergeCell ref="E5:E7"/>
    <mergeCell ref="E8:E9"/>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E964D-4B8B-47A4-B9C0-B96DF6FF645D}">
  <sheetPr>
    <pageSetUpPr fitToPage="1"/>
  </sheetPr>
  <dimension ref="B1:F11"/>
  <sheetViews>
    <sheetView zoomScale="85" zoomScaleNormal="85" workbookViewId="0">
      <pane ySplit="4" topLeftCell="A7" activePane="bottomLeft" state="frozen"/>
      <selection activeCell="D16" sqref="D16"/>
      <selection pane="bottomLeft" activeCell="D16" sqref="D16"/>
    </sheetView>
  </sheetViews>
  <sheetFormatPr defaultColWidth="9" defaultRowHeight="15" x14ac:dyDescent="0.25"/>
  <cols>
    <col min="1" max="1" width="0.625" style="143" customWidth="1"/>
    <col min="2" max="2" width="11.25" style="153" customWidth="1"/>
    <col min="3" max="3" width="19.625" style="144" customWidth="1"/>
    <col min="4" max="4" width="125.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279" customHeight="1" x14ac:dyDescent="0.25">
      <c r="B5" s="259" t="s">
        <v>550</v>
      </c>
      <c r="C5" s="262" t="s">
        <v>385</v>
      </c>
      <c r="D5" s="190" t="s">
        <v>549</v>
      </c>
      <c r="E5" s="197"/>
      <c r="F5" s="265"/>
    </row>
    <row r="6" spans="2:6" ht="394.5" customHeight="1" x14ac:dyDescent="0.25">
      <c r="B6" s="261"/>
      <c r="C6" s="264"/>
      <c r="D6" s="204" t="s">
        <v>548</v>
      </c>
      <c r="E6" s="199"/>
      <c r="F6" s="267"/>
    </row>
    <row r="7" spans="2:6" ht="240" x14ac:dyDescent="0.25">
      <c r="B7" s="259" t="s">
        <v>547</v>
      </c>
      <c r="C7" s="262" t="s">
        <v>546</v>
      </c>
      <c r="D7" s="190" t="s">
        <v>545</v>
      </c>
      <c r="E7" s="198" t="s">
        <v>542</v>
      </c>
      <c r="F7" s="265"/>
    </row>
    <row r="8" spans="2:6" x14ac:dyDescent="0.25">
      <c r="B8" s="261"/>
      <c r="C8" s="264"/>
      <c r="D8" s="199"/>
      <c r="E8" s="199"/>
      <c r="F8" s="267"/>
    </row>
    <row r="9" spans="2:6" ht="180" x14ac:dyDescent="0.25">
      <c r="B9" s="259" t="s">
        <v>544</v>
      </c>
      <c r="C9" s="262" t="s">
        <v>88</v>
      </c>
      <c r="D9" s="190" t="s">
        <v>543</v>
      </c>
      <c r="E9" s="198" t="s">
        <v>542</v>
      </c>
      <c r="F9" s="265"/>
    </row>
    <row r="10" spans="2:6" x14ac:dyDescent="0.25">
      <c r="B10" s="261"/>
      <c r="C10" s="264"/>
      <c r="D10" s="199"/>
      <c r="E10" s="199"/>
      <c r="F10" s="267"/>
    </row>
    <row r="11" spans="2:6" x14ac:dyDescent="0.25">
      <c r="F11" s="154"/>
    </row>
  </sheetData>
  <mergeCells count="9">
    <mergeCell ref="F5:F6"/>
    <mergeCell ref="F7:F8"/>
    <mergeCell ref="F9:F10"/>
    <mergeCell ref="B7:B8"/>
    <mergeCell ref="C7:C8"/>
    <mergeCell ref="C9:C10"/>
    <mergeCell ref="B9:B10"/>
    <mergeCell ref="B5:B6"/>
    <mergeCell ref="C5:C6"/>
  </mergeCells>
  <pageMargins left="0.19685039370078741" right="0.19685039370078741" top="0.62992125984251968" bottom="0.31496062992125984" header="0.43307086614173229" footer="0.15748031496062992"/>
  <pageSetup paperSize="9" scale="6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85A7D-69B4-4F55-89E5-B3D9F5C727F3}">
  <sheetPr>
    <pageSetUpPr fitToPage="1"/>
  </sheetPr>
  <dimension ref="B1:F35"/>
  <sheetViews>
    <sheetView zoomScale="85" zoomScaleNormal="85" workbookViewId="0">
      <pane ySplit="4" topLeftCell="A31" activePane="bottomLeft" state="frozen"/>
      <selection activeCell="D16" sqref="D16"/>
      <selection pane="bottomLeft" activeCell="D16" sqref="D16"/>
    </sheetView>
  </sheetViews>
  <sheetFormatPr defaultColWidth="9" defaultRowHeight="15" x14ac:dyDescent="0.25"/>
  <cols>
    <col min="1" max="1" width="0.625" style="143" customWidth="1"/>
    <col min="2" max="2" width="10.375" style="153" customWidth="1"/>
    <col min="3" max="3" width="19.625" style="144" customWidth="1"/>
    <col min="4" max="4" width="132.75" style="143" bestFit="1" customWidth="1"/>
    <col min="5" max="5" width="23.375" style="143" customWidth="1"/>
    <col min="6" max="6" width="13.375" style="143" bestFit="1" customWidth="1"/>
    <col min="7" max="16384" width="9" style="143"/>
  </cols>
  <sheetData>
    <row r="1" spans="2:6" ht="18.75" x14ac:dyDescent="0.3">
      <c r="B1" s="152" t="s">
        <v>405</v>
      </c>
    </row>
    <row r="2" spans="2:6" ht="18.75" x14ac:dyDescent="0.3">
      <c r="B2" s="152" t="s">
        <v>404</v>
      </c>
    </row>
    <row r="3" spans="2:6" ht="18.75" x14ac:dyDescent="0.3">
      <c r="B3" s="152" t="s">
        <v>419</v>
      </c>
      <c r="F3" s="151" t="s">
        <v>418</v>
      </c>
    </row>
    <row r="4" spans="2:6" x14ac:dyDescent="0.25">
      <c r="B4" s="149" t="s">
        <v>401</v>
      </c>
      <c r="C4" s="150" t="s">
        <v>400</v>
      </c>
      <c r="D4" s="149" t="s">
        <v>399</v>
      </c>
      <c r="E4" s="149" t="s">
        <v>398</v>
      </c>
      <c r="F4" s="149" t="s">
        <v>397</v>
      </c>
    </row>
    <row r="5" spans="2:6" ht="165" x14ac:dyDescent="0.25">
      <c r="B5" s="164" t="s">
        <v>457</v>
      </c>
      <c r="C5" s="163" t="s">
        <v>114</v>
      </c>
      <c r="D5" s="189" t="s">
        <v>456</v>
      </c>
      <c r="E5" s="188" t="s">
        <v>415</v>
      </c>
      <c r="F5" s="169"/>
    </row>
    <row r="6" spans="2:6" ht="30" x14ac:dyDescent="0.25">
      <c r="B6" s="259" t="s">
        <v>455</v>
      </c>
      <c r="C6" s="262" t="s">
        <v>115</v>
      </c>
      <c r="D6" s="189" t="s">
        <v>454</v>
      </c>
      <c r="E6" s="277" t="s">
        <v>415</v>
      </c>
      <c r="F6" s="265"/>
    </row>
    <row r="7" spans="2:6" ht="135" x14ac:dyDescent="0.25">
      <c r="B7" s="260"/>
      <c r="C7" s="263"/>
      <c r="D7" s="187" t="s">
        <v>450</v>
      </c>
      <c r="E7" s="278"/>
      <c r="F7" s="266"/>
    </row>
    <row r="8" spans="2:6" ht="90" x14ac:dyDescent="0.25">
      <c r="B8" s="260"/>
      <c r="C8" s="263"/>
      <c r="D8" s="187" t="s">
        <v>433</v>
      </c>
      <c r="E8" s="278"/>
      <c r="F8" s="266"/>
    </row>
    <row r="9" spans="2:6" ht="120" x14ac:dyDescent="0.25">
      <c r="B9" s="261"/>
      <c r="C9" s="264"/>
      <c r="D9" s="186" t="s">
        <v>453</v>
      </c>
      <c r="E9" s="279"/>
      <c r="F9" s="267"/>
    </row>
    <row r="10" spans="2:6" ht="30" x14ac:dyDescent="0.25">
      <c r="B10" s="259" t="s">
        <v>452</v>
      </c>
      <c r="C10" s="262" t="s">
        <v>116</v>
      </c>
      <c r="D10" s="190" t="s">
        <v>451</v>
      </c>
      <c r="E10" s="277" t="s">
        <v>415</v>
      </c>
      <c r="F10" s="265"/>
    </row>
    <row r="11" spans="2:6" ht="135" x14ac:dyDescent="0.25">
      <c r="B11" s="260"/>
      <c r="C11" s="263"/>
      <c r="D11" s="187" t="s">
        <v>450</v>
      </c>
      <c r="E11" s="278"/>
      <c r="F11" s="266"/>
    </row>
    <row r="12" spans="2:6" ht="90" x14ac:dyDescent="0.25">
      <c r="B12" s="260"/>
      <c r="C12" s="263"/>
      <c r="D12" s="187" t="s">
        <v>433</v>
      </c>
      <c r="E12" s="278"/>
      <c r="F12" s="266"/>
    </row>
    <row r="13" spans="2:6" ht="120" x14ac:dyDescent="0.25">
      <c r="B13" s="261"/>
      <c r="C13" s="264"/>
      <c r="D13" s="186" t="s">
        <v>449</v>
      </c>
      <c r="E13" s="279"/>
      <c r="F13" s="267"/>
    </row>
    <row r="14" spans="2:6" ht="45" x14ac:dyDescent="0.25">
      <c r="B14" s="259" t="s">
        <v>448</v>
      </c>
      <c r="C14" s="271" t="s">
        <v>117</v>
      </c>
      <c r="D14" s="189" t="s">
        <v>447</v>
      </c>
      <c r="E14" s="277" t="s">
        <v>415</v>
      </c>
      <c r="F14" s="265"/>
    </row>
    <row r="15" spans="2:6" ht="150" x14ac:dyDescent="0.25">
      <c r="B15" s="260"/>
      <c r="C15" s="275"/>
      <c r="D15" s="187" t="s">
        <v>434</v>
      </c>
      <c r="E15" s="278"/>
      <c r="F15" s="266"/>
    </row>
    <row r="16" spans="2:6" ht="90" x14ac:dyDescent="0.25">
      <c r="B16" s="260"/>
      <c r="C16" s="275"/>
      <c r="D16" s="187" t="s">
        <v>433</v>
      </c>
      <c r="E16" s="278"/>
      <c r="F16" s="266"/>
    </row>
    <row r="17" spans="2:6" ht="105" x14ac:dyDescent="0.25">
      <c r="B17" s="261"/>
      <c r="C17" s="272"/>
      <c r="D17" s="186" t="s">
        <v>446</v>
      </c>
      <c r="E17" s="279"/>
      <c r="F17" s="267"/>
    </row>
    <row r="18" spans="2:6" ht="45" x14ac:dyDescent="0.25">
      <c r="B18" s="259" t="s">
        <v>445</v>
      </c>
      <c r="C18" s="262" t="s">
        <v>118</v>
      </c>
      <c r="D18" s="190" t="s">
        <v>444</v>
      </c>
      <c r="E18" s="277" t="s">
        <v>415</v>
      </c>
      <c r="F18" s="265"/>
    </row>
    <row r="19" spans="2:6" ht="150" x14ac:dyDescent="0.25">
      <c r="B19" s="260"/>
      <c r="C19" s="263"/>
      <c r="D19" s="187" t="s">
        <v>434</v>
      </c>
      <c r="E19" s="278"/>
      <c r="F19" s="266"/>
    </row>
    <row r="20" spans="2:6" ht="90" x14ac:dyDescent="0.25">
      <c r="B20" s="260"/>
      <c r="C20" s="263"/>
      <c r="D20" s="187" t="s">
        <v>433</v>
      </c>
      <c r="E20" s="278"/>
      <c r="F20" s="266"/>
    </row>
    <row r="21" spans="2:6" ht="105" x14ac:dyDescent="0.25">
      <c r="B21" s="261"/>
      <c r="C21" s="264"/>
      <c r="D21" s="186" t="s">
        <v>437</v>
      </c>
      <c r="E21" s="279"/>
      <c r="F21" s="267"/>
    </row>
    <row r="22" spans="2:6" ht="45" x14ac:dyDescent="0.25">
      <c r="B22" s="259" t="s">
        <v>443</v>
      </c>
      <c r="C22" s="262" t="s">
        <v>119</v>
      </c>
      <c r="D22" s="189" t="s">
        <v>442</v>
      </c>
      <c r="E22" s="277" t="s">
        <v>415</v>
      </c>
      <c r="F22" s="265"/>
    </row>
    <row r="23" spans="2:6" ht="150" x14ac:dyDescent="0.25">
      <c r="B23" s="260"/>
      <c r="C23" s="263"/>
      <c r="D23" s="187" t="s">
        <v>441</v>
      </c>
      <c r="E23" s="278"/>
      <c r="F23" s="266"/>
    </row>
    <row r="24" spans="2:6" ht="90" x14ac:dyDescent="0.25">
      <c r="B24" s="260"/>
      <c r="C24" s="263"/>
      <c r="D24" s="187" t="s">
        <v>433</v>
      </c>
      <c r="E24" s="278"/>
      <c r="F24" s="266"/>
    </row>
    <row r="25" spans="2:6" ht="105" x14ac:dyDescent="0.25">
      <c r="B25" s="261"/>
      <c r="C25" s="264"/>
      <c r="D25" s="186" t="s">
        <v>437</v>
      </c>
      <c r="E25" s="279"/>
      <c r="F25" s="267"/>
    </row>
    <row r="26" spans="2:6" ht="45" x14ac:dyDescent="0.25">
      <c r="B26" s="259" t="s">
        <v>440</v>
      </c>
      <c r="C26" s="262" t="s">
        <v>120</v>
      </c>
      <c r="D26" s="189" t="s">
        <v>439</v>
      </c>
      <c r="E26" s="277" t="s">
        <v>415</v>
      </c>
      <c r="F26" s="265"/>
    </row>
    <row r="27" spans="2:6" ht="150" x14ac:dyDescent="0.25">
      <c r="B27" s="260"/>
      <c r="C27" s="263"/>
      <c r="D27" s="187" t="s">
        <v>438</v>
      </c>
      <c r="E27" s="278"/>
      <c r="F27" s="266"/>
    </row>
    <row r="28" spans="2:6" ht="90" x14ac:dyDescent="0.25">
      <c r="B28" s="260"/>
      <c r="C28" s="263"/>
      <c r="D28" s="187" t="s">
        <v>433</v>
      </c>
      <c r="E28" s="278"/>
      <c r="F28" s="266"/>
    </row>
    <row r="29" spans="2:6" ht="105" x14ac:dyDescent="0.25">
      <c r="B29" s="261"/>
      <c r="C29" s="264"/>
      <c r="D29" s="186" t="s">
        <v>437</v>
      </c>
      <c r="E29" s="279"/>
      <c r="F29" s="267"/>
    </row>
    <row r="30" spans="2:6" ht="45" x14ac:dyDescent="0.25">
      <c r="B30" s="259" t="s">
        <v>436</v>
      </c>
      <c r="C30" s="262" t="s">
        <v>121</v>
      </c>
      <c r="D30" s="189" t="s">
        <v>435</v>
      </c>
      <c r="E30" s="277" t="s">
        <v>415</v>
      </c>
      <c r="F30" s="265"/>
    </row>
    <row r="31" spans="2:6" ht="150" x14ac:dyDescent="0.25">
      <c r="B31" s="260"/>
      <c r="C31" s="263"/>
      <c r="D31" s="187" t="s">
        <v>434</v>
      </c>
      <c r="E31" s="278"/>
      <c r="F31" s="266"/>
    </row>
    <row r="32" spans="2:6" ht="90" x14ac:dyDescent="0.25">
      <c r="B32" s="260"/>
      <c r="C32" s="263"/>
      <c r="D32" s="187" t="s">
        <v>433</v>
      </c>
      <c r="E32" s="278"/>
      <c r="F32" s="266"/>
    </row>
    <row r="33" spans="2:6" ht="120" x14ac:dyDescent="0.25">
      <c r="B33" s="261"/>
      <c r="C33" s="264"/>
      <c r="D33" s="186" t="s">
        <v>432</v>
      </c>
      <c r="E33" s="279"/>
      <c r="F33" s="267"/>
    </row>
    <row r="34" spans="2:6" ht="281.25" customHeight="1" x14ac:dyDescent="0.25">
      <c r="B34" s="173" t="s">
        <v>431</v>
      </c>
      <c r="C34" s="172" t="s">
        <v>122</v>
      </c>
      <c r="D34" s="185" t="s">
        <v>430</v>
      </c>
      <c r="E34" s="184"/>
      <c r="F34" s="169"/>
    </row>
    <row r="35" spans="2:6" x14ac:dyDescent="0.25">
      <c r="F35" s="154"/>
    </row>
  </sheetData>
  <mergeCells count="28">
    <mergeCell ref="B18:B21"/>
    <mergeCell ref="C18:C21"/>
    <mergeCell ref="F18:F21"/>
    <mergeCell ref="B22:B25"/>
    <mergeCell ref="C22:C25"/>
    <mergeCell ref="F22:F25"/>
    <mergeCell ref="E18:E21"/>
    <mergeCell ref="E22:E25"/>
    <mergeCell ref="B26:B29"/>
    <mergeCell ref="C26:C29"/>
    <mergeCell ref="F26:F29"/>
    <mergeCell ref="B30:B33"/>
    <mergeCell ref="C30:C33"/>
    <mergeCell ref="F30:F33"/>
    <mergeCell ref="E26:E29"/>
    <mergeCell ref="E30:E33"/>
    <mergeCell ref="B6:B9"/>
    <mergeCell ref="C6:C9"/>
    <mergeCell ref="F6:F9"/>
    <mergeCell ref="E6:E9"/>
    <mergeCell ref="B10:B13"/>
    <mergeCell ref="C10:C13"/>
    <mergeCell ref="F10:F13"/>
    <mergeCell ref="B14:B17"/>
    <mergeCell ref="C14:C17"/>
    <mergeCell ref="F14:F17"/>
    <mergeCell ref="E10:E13"/>
    <mergeCell ref="E14:E17"/>
  </mergeCells>
  <pageMargins left="0.19685039370078741" right="0.19685039370078741" top="0.62992125984251968" bottom="0.31496062992125984" header="0.43307086614173229" footer="0.15748031496062992"/>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15</vt:i4>
      </vt:variant>
    </vt:vector>
  </HeadingPairs>
  <TitlesOfParts>
    <vt:vector size="33" baseType="lpstr">
      <vt:lpstr>Rekapitulace</vt:lpstr>
      <vt:lpstr>D.1.1.</vt:lpstr>
      <vt:lpstr>D.1.2.2 RÚ</vt:lpstr>
      <vt:lpstr>D.1.2.3 ITZ</vt:lpstr>
      <vt:lpstr>D.1.2.4 PZTS</vt:lpstr>
      <vt:lpstr>D.1.2.5 kabelizace Vse-V.Karl</vt:lpstr>
      <vt:lpstr>D.1.2.5 kabelizace Hra-Stř</vt:lpstr>
      <vt:lpstr>D.1.2.8 Přenosový systém</vt:lpstr>
      <vt:lpstr>D.1.2.9 BTS Hra-VM</vt:lpstr>
      <vt:lpstr>D.1.2.9 BTS Lužná-Stř</vt:lpstr>
      <vt:lpstr>D.1.2.9 BTS Brňov-Val.Pol</vt:lpstr>
      <vt:lpstr>D.1.2.9 BTS Janová-VK</vt:lpstr>
      <vt:lpstr>D.1.3</vt:lpstr>
      <vt:lpstr>D.2.1</vt:lpstr>
      <vt:lpstr>D.2.2</vt:lpstr>
      <vt:lpstr>D.2.3.6</vt:lpstr>
      <vt:lpstr>D.2.3.8</vt:lpstr>
      <vt:lpstr>SO 98-98</vt:lpstr>
      <vt:lpstr>'D.1.2.2 RÚ'!Názvy_tisku</vt:lpstr>
      <vt:lpstr>'D.1.2.3 ITZ'!Názvy_tisku</vt:lpstr>
      <vt:lpstr>'D.1.2.4 PZTS'!Názvy_tisku</vt:lpstr>
      <vt:lpstr>'D.1.2.5 kabelizace Hra-Stř'!Názvy_tisku</vt:lpstr>
      <vt:lpstr>'D.1.2.5 kabelizace Vse-V.Karl'!Názvy_tisku</vt:lpstr>
      <vt:lpstr>'D.1.2.8 Přenosový systém'!Názvy_tisku</vt:lpstr>
      <vt:lpstr>'D.1.2.9 BTS Brňov-Val.Pol'!Názvy_tisku</vt:lpstr>
      <vt:lpstr>'D.1.2.9 BTS Hra-VM'!Názvy_tisku</vt:lpstr>
      <vt:lpstr>'D.1.2.9 BTS Janová-VK'!Názvy_tisku</vt:lpstr>
      <vt:lpstr>'D.1.2.9 BTS Lužná-Stř'!Názvy_tisku</vt:lpstr>
      <vt:lpstr>D.1.3!Názvy_tisku</vt:lpstr>
      <vt:lpstr>D.2.1!Názvy_tisku</vt:lpstr>
      <vt:lpstr>D.2.2!Názvy_tisku</vt:lpstr>
      <vt:lpstr>D.2.3.6!Názvy_tisku</vt:lpstr>
      <vt:lpstr>D.2.3.8!Názvy_tisku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2023-12-01T09:12:47Z</dcterms:modified>
</cp:coreProperties>
</file>